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4" activeTab="0"/>
  </bookViews>
  <sheets>
    <sheet name="Черга" sheetId="1" r:id="rId1"/>
    <sheet name="Спиляні" sheetId="2" r:id="rId2"/>
    <sheet name="Частково виконані роботи" sheetId="3" r:id="rId3"/>
    <sheet name="Статистика" sheetId="4" r:id="rId4"/>
  </sheets>
  <definedNames>
    <definedName name="_xlnm._FilterDatabase" localSheetId="1" hidden="1">'Спиляні'!$A$1:$G$1238</definedName>
    <definedName name="Excel_BuiltIn__FilterDatabase" localSheetId="3">'Статистика'!$B$2:$W$2</definedName>
    <definedName name="Excel_BuiltIn__FilterDatabase" localSheetId="2">'Частково виконані роботи'!$A$1:$F$15</definedName>
    <definedName name="Excel_BuiltIn__FilterDatabase" localSheetId="0">'Черга'!$A$1:$E$329</definedName>
    <definedName name="Excel_BuiltIn__FilterDatabase_4_1">'Спиляні'!$A$1:$G$1233</definedName>
    <definedName name="Excel_BuiltIn__FilterDatabase_4_1_1">'Спиляні'!$A$1:$G$1230</definedName>
    <definedName name="Excel_BuiltIn__FilterDatabase_4_1_1_1">'Спиляні'!$A$1:$G$1229</definedName>
    <definedName name="Excel_BuiltIn__FilterDatabase_4_1_1_1_1">'Спиляні'!$A$1:$G$1228</definedName>
    <definedName name="Excel_BuiltIn__FilterDatabase_4_1_1_1_1_1">'Спиляні'!$A$1:$G$1227</definedName>
    <definedName name="Excel_BuiltIn__FilterDatabase_4_1_1_1_1_1_1">'Спиляні'!$A$1:$G$1158</definedName>
    <definedName name="Excel_BuiltIn__FilterDatabase_2_1">'Спиляні'!$A$1:$G$1</definedName>
    <definedName name="Excel_BuiltIn__FilterDatabase_4_1_1_1_1_1_1_1">'Статистика'!$V$2:$W$2</definedName>
    <definedName name="Excel_BuiltIn__FilterDatabase_4_1_1_1_1_1_1_1_1">'Статистика'!$B$2:$S$2</definedName>
    <definedName name="Excel_BuiltIn__FilterDatabase_2_1_1">'Спиляні'!$A$1:$G$1109</definedName>
    <definedName name="Excel_BuiltIn__FilterDatabase_4_1_1_1_1_1_1_1_1_1">'Статистика'!$H$4:$H$105</definedName>
    <definedName name="Excel_BuiltIn__FilterDatabase_4_2">'Статистика'!$B$2:$S$2</definedName>
    <definedName name="Excel_BuiltIn__FilterDatabase_4_3">'Статистика'!$V$2:$W$2</definedName>
  </definedNames>
  <calcPr fullCalcOnLoad="1"/>
</workbook>
</file>

<file path=xl/sharedStrings.xml><?xml version="1.0" encoding="utf-8"?>
<sst xmlns="http://schemas.openxmlformats.org/spreadsheetml/2006/main" count="10000" uniqueCount="3243">
  <si>
    <t>№ п/п</t>
  </si>
  <si>
    <t>Адреса по виконанню робіт</t>
  </si>
  <si>
    <t>Конкретне місцезнаходження</t>
  </si>
  <si>
    <t>Вид, кількість дерев, операції (зрізка та кронування)</t>
  </si>
  <si>
    <t>Дата акту обстеження</t>
  </si>
  <si>
    <t>Складність</t>
  </si>
  <si>
    <t>Діаметр</t>
  </si>
  <si>
    <t>кількість дерев</t>
  </si>
  <si>
    <t xml:space="preserve"> </t>
  </si>
  <si>
    <t>вул. Гвардійська</t>
  </si>
  <si>
    <t>акація і 2 тополі (зрізування)</t>
  </si>
  <si>
    <t xml:space="preserve">21 грудня 2023 р. </t>
  </si>
  <si>
    <t xml:space="preserve">складне </t>
  </si>
  <si>
    <t>Акація — 45; тополі — 55</t>
  </si>
  <si>
    <t>вул. Соборна</t>
  </si>
  <si>
    <t xml:space="preserve">горіх (зрізування)  </t>
  </si>
  <si>
    <t xml:space="preserve">28 листопада 2023 р. </t>
  </si>
  <si>
    <t>просте</t>
  </si>
  <si>
    <t>вул. В’ячеслава Чорновола (1 Травня)</t>
  </si>
  <si>
    <t>каштан  (зрізування)</t>
  </si>
  <si>
    <t>вул. Шевченка</t>
  </si>
  <si>
    <t>Береза (зрізування)</t>
  </si>
  <si>
    <t>вул. Ветеранська</t>
  </si>
  <si>
    <t>абрикоса і клен  (зрізування)</t>
  </si>
  <si>
    <t>клен — складне, абрикоса — просте.</t>
  </si>
  <si>
    <t>25; 65</t>
  </si>
  <si>
    <t>вул. Земська</t>
  </si>
  <si>
    <t>2 абрикоси (зрізування), 2 вишні (зрізування), горіх (кронування)</t>
  </si>
  <si>
    <t xml:space="preserve">07 листопада 2023 р. </t>
  </si>
  <si>
    <t>30; 15</t>
  </si>
  <si>
    <t>клен (зрізування)</t>
  </si>
  <si>
    <t>вул. Перемоги</t>
  </si>
  <si>
    <t>вул. Котляревського</t>
  </si>
  <si>
    <t>99/1</t>
  </si>
  <si>
    <t>2 вишні (зрізування)</t>
  </si>
  <si>
    <t>2 горобини (зрізування)</t>
  </si>
  <si>
    <t xml:space="preserve">17 жовтня 2023 р. </t>
  </si>
  <si>
    <t>вул. Гімназична</t>
  </si>
  <si>
    <t>берест (зрізування)</t>
  </si>
  <si>
    <t>вул. Івана Мельниченка</t>
  </si>
  <si>
    <t>біля будинків 24 і 26</t>
  </si>
  <si>
    <t>верба, шовковиця (зрізування)</t>
  </si>
  <si>
    <t>55; 60</t>
  </si>
  <si>
    <t>вул. Боброва</t>
  </si>
  <si>
    <t>32 А</t>
  </si>
  <si>
    <t>вул. Миколаївська</t>
  </si>
  <si>
    <t>клен і липа (зрізування), липа (кронування)</t>
  </si>
  <si>
    <t xml:space="preserve">04 жовтня 2023 р. </t>
  </si>
  <si>
    <t>клен — складне, липи — просте.</t>
  </si>
  <si>
    <t xml:space="preserve">90 (клен), 30 і 35 (липи) </t>
  </si>
  <si>
    <t>між будинками 16 та 18</t>
  </si>
  <si>
    <t xml:space="preserve">Липа (зрізування) </t>
  </si>
  <si>
    <t xml:space="preserve">29 вересня 2023 р. </t>
  </si>
  <si>
    <t>вул. Київська</t>
  </si>
  <si>
    <t>3 тополі (зрізування)</t>
  </si>
  <si>
    <t xml:space="preserve">22 вересня 2023 р. </t>
  </si>
  <si>
    <t>вул. Садова</t>
  </si>
  <si>
    <t xml:space="preserve">21 серпня 2023 р. </t>
  </si>
  <si>
    <t>Тополя (зрізування)</t>
  </si>
  <si>
    <t xml:space="preserve">11 серпня 2023 р. </t>
  </si>
  <si>
    <t>вул. Вокзальна</t>
  </si>
  <si>
    <t xml:space="preserve">08 серпня 2023 р. </t>
  </si>
  <si>
    <t xml:space="preserve">03 серпня 2023 р. </t>
  </si>
  <si>
    <t>горіх  (зрізування)</t>
  </si>
  <si>
    <t>вул. 1 Травня</t>
  </si>
  <si>
    <t>107 Б</t>
  </si>
  <si>
    <t>абрикоса  (зрізування)</t>
  </si>
  <si>
    <t xml:space="preserve">19 липня 2023 р. </t>
  </si>
  <si>
    <t>59 А</t>
  </si>
  <si>
    <t xml:space="preserve">17 липня 2023 р. </t>
  </si>
  <si>
    <t>вул. Пушкіна</t>
  </si>
  <si>
    <t xml:space="preserve">4 берези (зрізування) </t>
  </si>
  <si>
    <t xml:space="preserve">12 липня 2023 р. </t>
  </si>
  <si>
    <t>25; 20</t>
  </si>
  <si>
    <t>100 (навпроти через дорогу)</t>
  </si>
  <si>
    <t>2 клена (кронування)</t>
  </si>
  <si>
    <t>60; 50</t>
  </si>
  <si>
    <t>вул. Костянтинівська</t>
  </si>
  <si>
    <t>134 А</t>
  </si>
  <si>
    <t>2 абрикоси і алича (зрізування)</t>
  </si>
  <si>
    <t>20; 8</t>
  </si>
  <si>
    <t>вул. Ю.Коптєва</t>
  </si>
  <si>
    <t>береза, абрикоса, яблуня (зрізування)</t>
  </si>
  <si>
    <t>Береза і яблуня — складне, абрикоса — просте</t>
  </si>
  <si>
    <t>50; 40; 25</t>
  </si>
  <si>
    <t>В/м № 12</t>
  </si>
  <si>
    <t>береза (зрізування), ще 2  берези (кронування)</t>
  </si>
  <si>
    <t xml:space="preserve">22 червня 2023 р. </t>
  </si>
  <si>
    <t>30; 25; 20</t>
  </si>
  <si>
    <t>береза і горіх (кронування)</t>
  </si>
  <si>
    <t>береза — просте,горіх - складне</t>
  </si>
  <si>
    <t>30; 40</t>
  </si>
  <si>
    <t>вул. Плискунівська</t>
  </si>
  <si>
    <t>навпроти буд. №36 — 40 у парковій зоні</t>
  </si>
  <si>
    <t>12 тополь (зрізування)</t>
  </si>
  <si>
    <t xml:space="preserve">13 червня 2023 р. </t>
  </si>
  <si>
    <t>4 - просте, решта - складне</t>
  </si>
  <si>
    <t>30; 50; 60</t>
  </si>
  <si>
    <t>клен (кронування)</t>
  </si>
  <si>
    <t>1-й в’їзд Миколаївський</t>
  </si>
  <si>
    <t xml:space="preserve">18 травня 2023 р. </t>
  </si>
  <si>
    <t>каштан  (кронування)</t>
  </si>
  <si>
    <t xml:space="preserve">07 квітня 2023 р. </t>
  </si>
  <si>
    <t>37 (біля 2 під’їзду)</t>
  </si>
  <si>
    <t>горіх  (кронування)</t>
  </si>
  <si>
    <t>вул. Кругова</t>
  </si>
  <si>
    <t>35 А</t>
  </si>
  <si>
    <t>2 тополі (зрізування)</t>
  </si>
  <si>
    <t xml:space="preserve">28 березня 2023 р. </t>
  </si>
  <si>
    <t>один клен - просте, інший — складне</t>
  </si>
  <si>
    <t>35; 40</t>
  </si>
  <si>
    <t>2 клена (зрізування)</t>
  </si>
  <si>
    <t>2 верби (зрізування)</t>
  </si>
  <si>
    <t>23 березня 2023 р.</t>
  </si>
  <si>
    <t xml:space="preserve">4 липи (зрізування) </t>
  </si>
  <si>
    <t>20 березня 2023 р.</t>
  </si>
  <si>
    <t>35; 30; 25</t>
  </si>
  <si>
    <t>15 лютого 2023 р.</t>
  </si>
  <si>
    <t>вул. Ярмаркова</t>
  </si>
  <si>
    <t>41/7</t>
  </si>
  <si>
    <t>береза (кронування)</t>
  </si>
  <si>
    <t>20 січня 2023 р.</t>
  </si>
  <si>
    <t xml:space="preserve">вишня і яблуня (зрізування)  </t>
  </si>
  <si>
    <t>11 січня 2023 р.</t>
  </si>
  <si>
    <t>2 сливи (зрізування)</t>
  </si>
  <si>
    <t>21 грудня 2022 р.</t>
  </si>
  <si>
    <t>15 грудня 2022 р.</t>
  </si>
  <si>
    <t>верба (зрізування)</t>
  </si>
  <si>
    <t>08 грудня 2022 р.</t>
  </si>
  <si>
    <t>27 А</t>
  </si>
  <si>
    <t>липа (кронування)</t>
  </si>
  <si>
    <t>каштан і береза (кронування)</t>
  </si>
  <si>
    <t>Каштан 50; береза 55</t>
  </si>
  <si>
    <t>дуб (кронування)</t>
  </si>
  <si>
    <t>45 В</t>
  </si>
  <si>
    <t>9 кленів, береза, каштан, тополя (зрізування)</t>
  </si>
  <si>
    <t>5 кленів, береза і каштан — складні, решта — прості</t>
  </si>
  <si>
    <t>50; 40; 30; 20; 10</t>
  </si>
  <si>
    <t>2 абрикоси (зрізування)</t>
  </si>
  <si>
    <t>18 листопада 2022 р.</t>
  </si>
  <si>
    <t xml:space="preserve">30; 20 </t>
  </si>
  <si>
    <t>2 ясена (зрізування)</t>
  </si>
  <si>
    <t>80; 45</t>
  </si>
  <si>
    <t>берест і 2 клена (зрізування)</t>
  </si>
  <si>
    <t>60; 50; 45</t>
  </si>
  <si>
    <t xml:space="preserve">3 липи (кронування) </t>
  </si>
  <si>
    <t>14 листопада 2022 р.</t>
  </si>
  <si>
    <t>2 липи — складне, 1 липа — просте</t>
  </si>
  <si>
    <t>50; 40; 30</t>
  </si>
  <si>
    <t>вул. Галаганівська</t>
  </si>
  <si>
    <t>3 акації (зрізування)</t>
  </si>
  <si>
    <t xml:space="preserve">50; 45 </t>
  </si>
  <si>
    <t>Квашинське кладовище</t>
  </si>
  <si>
    <t>біля могили Торникової Наталії Петрівни</t>
  </si>
  <si>
    <t>верба і клен (зрізування)</t>
  </si>
  <si>
    <t>08 листопада 2022 р.</t>
  </si>
  <si>
    <t>верба — складне; клен — просте.</t>
  </si>
  <si>
    <t>100; 25</t>
  </si>
  <si>
    <t>вул. Олега Кошового</t>
  </si>
  <si>
    <t>5 вишень (зрізування)</t>
  </si>
  <si>
    <t>28 жовтня 2022 р.</t>
  </si>
  <si>
    <t>30; 20; 10</t>
  </si>
  <si>
    <t>вул. Низова</t>
  </si>
  <si>
    <t>24 жовтня 2022 р.</t>
  </si>
  <si>
    <t>вздовж тротуарної доріжки між вул. Макарова та Лісовської</t>
  </si>
  <si>
    <t>5 тополь (зрізування)</t>
  </si>
  <si>
    <t xml:space="preserve">110; 100; 90 </t>
  </si>
  <si>
    <t>пров. Івана Мазепи</t>
  </si>
  <si>
    <t>клен і липа (зрізування), 3 липи (кронування)</t>
  </si>
  <si>
    <t>клен і липа (складне) 2 липи - прості</t>
  </si>
  <si>
    <t>60; 40; 25</t>
  </si>
  <si>
    <t>вул. Незалежності</t>
  </si>
  <si>
    <t>3 каштана (кронування)</t>
  </si>
  <si>
    <t>21 жовтня 2022 р.</t>
  </si>
  <si>
    <t>50; 55; 60</t>
  </si>
  <si>
    <t>каштан (зрізування), 3 каштана (кронування)</t>
  </si>
  <si>
    <t>07 жовтня 2022 р.</t>
  </si>
  <si>
    <t>40; 50</t>
  </si>
  <si>
    <t>вул. Тургенєва</t>
  </si>
  <si>
    <t>2 берези (зрізування)</t>
  </si>
  <si>
    <t xml:space="preserve">каштан (зрізування)  </t>
  </si>
  <si>
    <t>вул. Петропавлівська</t>
  </si>
  <si>
    <t>28 вересня 2022 р.</t>
  </si>
  <si>
    <t>навпроти буд. №25</t>
  </si>
  <si>
    <t>45; 20</t>
  </si>
  <si>
    <t>вул. Івана Скоропадського</t>
  </si>
  <si>
    <t>пров. Партизанський</t>
  </si>
  <si>
    <t xml:space="preserve">між будинками №7 і №5 </t>
  </si>
  <si>
    <t>14 вересня 2022 р.</t>
  </si>
  <si>
    <t>одна береза - просте, інша — складне</t>
  </si>
  <si>
    <t>13 А</t>
  </si>
  <si>
    <t>3 берези (зрізування)</t>
  </si>
  <si>
    <t>вул. 18 Вересня</t>
  </si>
  <si>
    <t>Абрикоса, 2 вишні, 3 клена (зрізування)</t>
  </si>
  <si>
    <t>13 вересня 2022 р.</t>
  </si>
  <si>
    <t>2 каштана (складні); решта — (прості)</t>
  </si>
  <si>
    <t>55; 50; 30</t>
  </si>
  <si>
    <t>пров. Прорізний</t>
  </si>
  <si>
    <t>6 (на території ДНЗ №23)</t>
  </si>
  <si>
    <t>абрикоса, клен, яблуня (зрізування)</t>
  </si>
  <si>
    <t>15 серпня 2022 р.</t>
  </si>
  <si>
    <t>клен (складне) решта прості</t>
  </si>
  <si>
    <t>45; 30; 25</t>
  </si>
  <si>
    <t>навпроти буд. №95</t>
  </si>
  <si>
    <t>перехрестя вул. Чехова — Голубівська</t>
  </si>
  <si>
    <t>11 серпня 2022 р.</t>
  </si>
  <si>
    <t>3 каштана (зрізування)</t>
  </si>
  <si>
    <t>45; 50</t>
  </si>
  <si>
    <t>вул. Оранжерейна</t>
  </si>
  <si>
    <t>100; 60</t>
  </si>
  <si>
    <t>вул. Гетьмана Сагайдачного</t>
  </si>
  <si>
    <t>між будинками 80 А — 82</t>
  </si>
  <si>
    <t>акація (зрізування)</t>
  </si>
  <si>
    <t>між будинками 186 — 188</t>
  </si>
  <si>
    <t>клен (зрізуванння)</t>
  </si>
  <si>
    <t>09 серпня 2022 р.</t>
  </si>
  <si>
    <t>між будинками 116А — 116В</t>
  </si>
  <si>
    <t>абрикоса, липа, каштан (зрізування)</t>
  </si>
  <si>
    <t>Абрикоса — просте, решта — складне</t>
  </si>
  <si>
    <t xml:space="preserve">30; 40; 50 </t>
  </si>
  <si>
    <t>вул. Вавілова</t>
  </si>
  <si>
    <t>2 акації (зрізування)</t>
  </si>
  <si>
    <t>28 липня 2022 р.</t>
  </si>
  <si>
    <t xml:space="preserve">45; 40 </t>
  </si>
  <si>
    <t>21 липня 2022 р.</t>
  </si>
  <si>
    <t xml:space="preserve">каштан (зрізування) </t>
  </si>
  <si>
    <t>між будинками 65 та 67</t>
  </si>
  <si>
    <t>на розі вул. О.Кошового — 18 Вересня</t>
  </si>
  <si>
    <t>2 каштана (кронування)</t>
  </si>
  <si>
    <t>18 липня 2022 р.</t>
  </si>
  <si>
    <t>один каштан просте, другий — складне</t>
  </si>
  <si>
    <t>50; 30</t>
  </si>
  <si>
    <t>вул. Андріївська</t>
  </si>
  <si>
    <t>53\1</t>
  </si>
  <si>
    <t>кущ шовковиці (зрізування)</t>
  </si>
  <si>
    <t>вул. Ракітна</t>
  </si>
  <si>
    <t>навпроти буд. №188 — 192 у парковій зоні</t>
  </si>
  <si>
    <t>9 тополь (зрізування)</t>
  </si>
  <si>
    <t>80; 60; 50</t>
  </si>
  <si>
    <t>вул. Родини Горленків</t>
  </si>
  <si>
    <t>каштан (зрізування), каштан і липа (кронування)</t>
  </si>
  <si>
    <t>каштани — складне,липа — просте.</t>
  </si>
  <si>
    <t>80; 50; 30</t>
  </si>
  <si>
    <t>вул. Шкільна</t>
  </si>
  <si>
    <t>66  - 64</t>
  </si>
  <si>
    <t xml:space="preserve">липа (кронування) </t>
  </si>
  <si>
    <t>94 (навпроти будинку)</t>
  </si>
  <si>
    <t>2 каштана (зрізування)</t>
  </si>
  <si>
    <t>60; 30</t>
  </si>
  <si>
    <t>10 липня 2022 р.</t>
  </si>
  <si>
    <t>22 червня 2022 р.</t>
  </si>
  <si>
    <t>вул. Сорочинська</t>
  </si>
  <si>
    <t>шовкун (зрізування), липа (кронування)</t>
  </si>
  <si>
    <t>35 (липа), 30 (шовкун)</t>
  </si>
  <si>
    <t xml:space="preserve">2  горіха  (кронування) </t>
  </si>
  <si>
    <t>вул. Житня</t>
  </si>
  <si>
    <t>50; 40</t>
  </si>
  <si>
    <t xml:space="preserve">3 липи (зрізування),  каштан і 5 лип (кронування) </t>
  </si>
  <si>
    <t>40 і 30</t>
  </si>
  <si>
    <t>вул. Білецького Носенка</t>
  </si>
  <si>
    <t>вул. Фабрична</t>
  </si>
  <si>
    <t>3 верби (зрізування)</t>
  </si>
  <si>
    <t>60; 40</t>
  </si>
  <si>
    <t>23 лютого 2022 р.</t>
  </si>
  <si>
    <t>68 А</t>
  </si>
  <si>
    <t>яблуня (зрізування)</t>
  </si>
  <si>
    <t>пров. Гетьмана Сагайдачного</t>
  </si>
  <si>
    <t>від буд. №23 до перехрестя з вул. Костянтинівською</t>
  </si>
  <si>
    <t>Абрикоса, вишня, каштан, шовковиця (зрізування), 8 лип (кронування)</t>
  </si>
  <si>
    <t>03 лютого 2022 р.</t>
  </si>
  <si>
    <t>каштан і 3 липи — складне, решта — прості.</t>
  </si>
  <si>
    <t>10 (вишня); 25 (абрикоса і шовковиця); 40 (каштан і 5 лип); 50 (2 липи); 60 (липа)</t>
  </si>
  <si>
    <t>19 січня 2022 р.</t>
  </si>
  <si>
    <t>05 січня 2022 р.</t>
  </si>
  <si>
    <t>між будинками 24 А і 28</t>
  </si>
  <si>
    <t>вул. Саксаганського</t>
  </si>
  <si>
    <t>29 грудня 2021 р.</t>
  </si>
  <si>
    <t xml:space="preserve">20; 30 </t>
  </si>
  <si>
    <t>вул. Іванівська</t>
  </si>
  <si>
    <t xml:space="preserve">ясен (зрізуваня)  </t>
  </si>
  <si>
    <t>88/2</t>
  </si>
  <si>
    <t>вул. Козача</t>
  </si>
  <si>
    <t>груша (кронування)</t>
  </si>
  <si>
    <t>4-й пров. Замостянський</t>
  </si>
  <si>
    <t>вул. Гнідаша</t>
  </si>
  <si>
    <t>акація, клен (зрізування), клен (кронування)</t>
  </si>
  <si>
    <t>29 грудня 2021 р.; 18 листопада 2022 р.</t>
  </si>
  <si>
    <t>80; 50</t>
  </si>
  <si>
    <t>вул. Квашинська</t>
  </si>
  <si>
    <t>між будинками 80 — 82</t>
  </si>
  <si>
    <t>5 лип (кронування)</t>
  </si>
  <si>
    <t>2 (складні); 3 — (прості)</t>
  </si>
  <si>
    <t>вул. Партизанська</t>
  </si>
  <si>
    <t>7 тополь (зрізування)</t>
  </si>
  <si>
    <t>5 — прості, 2 — складне</t>
  </si>
  <si>
    <t>25; 35; 40; 60</t>
  </si>
  <si>
    <t>каштан (кронування)</t>
  </si>
  <si>
    <t>17 листопада 2021 р.</t>
  </si>
  <si>
    <t>25 жовтня 2021 р.</t>
  </si>
  <si>
    <t>199 б</t>
  </si>
  <si>
    <t>Між будинками 55 по вул. Петропавлівській та 123 по вул. Соборній</t>
  </si>
  <si>
    <t>22  вересня 2023 р. (повторне обстеження)</t>
  </si>
  <si>
    <t xml:space="preserve">2  акації  (кронування) </t>
  </si>
  <si>
    <t xml:space="preserve">60; 55 </t>
  </si>
  <si>
    <t>07 жовтня 2021 р.</t>
  </si>
  <si>
    <t>80; 90</t>
  </si>
  <si>
    <t>перехрестя вул. Пушкіна — Соборна</t>
  </si>
  <si>
    <t>вул. Густинська</t>
  </si>
  <si>
    <t>22/2</t>
  </si>
  <si>
    <t>одна береза — складне, інша — просте.</t>
  </si>
  <si>
    <t>30; 45</t>
  </si>
  <si>
    <t>вул. Кар’єрна</t>
  </si>
  <si>
    <t>1 В</t>
  </si>
  <si>
    <t>7 сосен (зрізування)</t>
  </si>
  <si>
    <t>25; 30; 35</t>
  </si>
  <si>
    <t>груша і 2 абрикоси (зрізування)</t>
  </si>
  <si>
    <t>05 жовтня 2021 р.</t>
  </si>
  <si>
    <t>25; 30; 30</t>
  </si>
  <si>
    <t>вишня (зрізування), горіх, шовковиця, 2 абрикоси (кронування)</t>
  </si>
  <si>
    <t>Вишня і горіх — просте, решта — складне.</t>
  </si>
  <si>
    <t>10; 30; 40</t>
  </si>
  <si>
    <t>біля будинків 10; 7; 33</t>
  </si>
  <si>
    <t xml:space="preserve">2 липи і береза (зрізування) </t>
  </si>
  <si>
    <t>14 вересня 2021 р.</t>
  </si>
  <si>
    <t>90; 50; 40</t>
  </si>
  <si>
    <t>каштан (зрізування), 5 каштанів (кронування)</t>
  </si>
  <si>
    <t xml:space="preserve">60; 50; 40 </t>
  </si>
  <si>
    <t>перехрестя вул. Саксаганського — 18 Вересня</t>
  </si>
  <si>
    <t>13 серпня 2021 р.</t>
  </si>
  <si>
    <t>перехрестя вул. Шевченка — Михайлівська</t>
  </si>
  <si>
    <t>5 шовковиць і вишня (кронування)</t>
  </si>
  <si>
    <t>одна шовковиця — складне, решта — прості</t>
  </si>
  <si>
    <t>40; 15</t>
  </si>
  <si>
    <t xml:space="preserve">110; 80 </t>
  </si>
  <si>
    <t xml:space="preserve">Липа (кронування) </t>
  </si>
  <si>
    <t>шовковиця (Зрізування)</t>
  </si>
  <si>
    <t>12 серпня 2021 р.</t>
  </si>
  <si>
    <t>10 серпня 2021 р.</t>
  </si>
  <si>
    <t>120 А</t>
  </si>
  <si>
    <t>Клен (кронуванння)</t>
  </si>
  <si>
    <t>19 липня 2021 р.</t>
  </si>
  <si>
    <t>верба і 5 кленів (зрізування)</t>
  </si>
  <si>
    <t>Верба — складне, решта — просте</t>
  </si>
  <si>
    <t>25; 30; 35; 70</t>
  </si>
  <si>
    <t>берест, каштан, і 5 кленів (зрізування)</t>
  </si>
  <si>
    <t>Берест — складне, решта — просте</t>
  </si>
  <si>
    <t>15; 20; 25; 50</t>
  </si>
  <si>
    <t>алича, абрикоса, верба, береза, яблуня (зрізування)</t>
  </si>
  <si>
    <t>алича, абрикоса, яблуня — просте, береза, верба — складне</t>
  </si>
  <si>
    <t>20; 25; 30; 45; 60</t>
  </si>
  <si>
    <t>12 А</t>
  </si>
  <si>
    <t>вишня (кронування)</t>
  </si>
  <si>
    <t>15 липня 2021 р.</t>
  </si>
  <si>
    <t>130 А</t>
  </si>
  <si>
    <t>верба (зрізування, берест (кронування)</t>
  </si>
  <si>
    <t>60; 70; 130</t>
  </si>
  <si>
    <t>Сорочинське кладовище</t>
  </si>
  <si>
    <t>біля могили Борсука Василя Марковича</t>
  </si>
  <si>
    <t>від вул. Київської до вул. Соборної</t>
  </si>
  <si>
    <t>Вишня і 2 ясена (зрізування) а ще 12 ясенів (кронування)</t>
  </si>
  <si>
    <t>вишня і ясен (просте), ще один ясен (складне)</t>
  </si>
  <si>
    <t>20; 30; 40; 50; 55; 60</t>
  </si>
  <si>
    <t>берест, каштан і клен (зрізування), 2 клена (кронування)</t>
  </si>
  <si>
    <t>06 липня 2021 р.</t>
  </si>
  <si>
    <t>60;45; 40</t>
  </si>
  <si>
    <t>перехрестя вул. Ярмаркова — Гоголя</t>
  </si>
  <si>
    <t>2 липи ( зрізування)</t>
  </si>
  <si>
    <t>30 червня 2021 р.</t>
  </si>
  <si>
    <t>30; 55</t>
  </si>
  <si>
    <t>пров. Валентика</t>
  </si>
  <si>
    <t>09 червня 2021 р.</t>
  </si>
  <si>
    <t>30; 25</t>
  </si>
  <si>
    <t xml:space="preserve">110; 100 </t>
  </si>
  <si>
    <t>01 червня 2021 р.</t>
  </si>
  <si>
    <t>90; 70</t>
  </si>
  <si>
    <t xml:space="preserve">каштан (кронування) </t>
  </si>
  <si>
    <t>25 травня 2021 р.</t>
  </si>
  <si>
    <t>2 клена і абрикоса (зрізування)</t>
  </si>
  <si>
    <t>11 травня 2021 р.</t>
  </si>
  <si>
    <t>Клени — складне, абрикоса — просте.</t>
  </si>
  <si>
    <t>90; 60; 30</t>
  </si>
  <si>
    <t>вул. Богдана Хмельницького</t>
  </si>
  <si>
    <t>від буд. №18 до буд. №30 (у парку)</t>
  </si>
  <si>
    <t xml:space="preserve"> 5 кленів (кронування)</t>
  </si>
  <si>
    <t xml:space="preserve">3 тополі і 5 кленів складне, решта — прості., </t>
  </si>
  <si>
    <t>110; 100; 90; 55; 50; 35; 30; 25</t>
  </si>
  <si>
    <t>біля музею ім. Олега Кошового</t>
  </si>
  <si>
    <t>берест (зрізування), 2 берези (кронування)</t>
  </si>
  <si>
    <t>05 травня 2021 р.</t>
  </si>
  <si>
    <t>складне</t>
  </si>
  <si>
    <t>55; 30</t>
  </si>
  <si>
    <t>берест і липа (зрізування)</t>
  </si>
  <si>
    <t>70; 40</t>
  </si>
  <si>
    <t>1 каштан — складне, інший - просте</t>
  </si>
  <si>
    <t>85; 35</t>
  </si>
  <si>
    <t>пров. Пирятинський</t>
  </si>
  <si>
    <t>11 (на території школи №9)</t>
  </si>
  <si>
    <t>береза і клен (зрізування)</t>
  </si>
  <si>
    <t>16 березня 2021 р. (клен повторне обстеження)</t>
  </si>
  <si>
    <t>45 (береза); 80 (клен)</t>
  </si>
  <si>
    <t>16 березня 2021 р.</t>
  </si>
  <si>
    <t>53/2</t>
  </si>
  <si>
    <t>2 липи (кронування)</t>
  </si>
  <si>
    <t>3 липи і клен (кронування)</t>
  </si>
  <si>
    <t>03 березня 2021 р.</t>
  </si>
  <si>
    <t>80; 70; 55; 50</t>
  </si>
  <si>
    <t>навпроти буд. №92</t>
  </si>
  <si>
    <t>28 грудня 2020 р.</t>
  </si>
  <si>
    <t>2 прості, решта — складні</t>
  </si>
  <si>
    <t>90; 80; 60; 50; 30</t>
  </si>
  <si>
    <t>навпроти буд. №94 — 96 (біля автобусної зупинки з обох боків дороги)</t>
  </si>
  <si>
    <t>22 тополі (зрізування)</t>
  </si>
  <si>
    <t>3 прості, решта — складні</t>
  </si>
  <si>
    <t>перехрестя вул. Миколаївська — Садова</t>
  </si>
  <si>
    <t>8 верб (зрізування)</t>
  </si>
  <si>
    <t>18 грудня 2020 р.</t>
  </si>
  <si>
    <t>1 верба — просте, решта — складні</t>
  </si>
  <si>
    <t>110; 70; 55; 50; 40; 25</t>
  </si>
  <si>
    <t xml:space="preserve">між будинками 62 — 82 </t>
  </si>
  <si>
    <t>10 грудня 2020 р.</t>
  </si>
  <si>
    <t>1-й пров. Богунський</t>
  </si>
  <si>
    <t>горіх і липа (кронування)</t>
  </si>
  <si>
    <t>45 (липа), 20 (горіх)</t>
  </si>
  <si>
    <t xml:space="preserve"> акація і горіх (кронування)</t>
  </si>
  <si>
    <t>11 листопада 2020 р.</t>
  </si>
  <si>
    <t>Абрикоси — просте, акація і горіх — складне</t>
  </si>
  <si>
    <t>45; 40; 20; 15</t>
  </si>
  <si>
    <t xml:space="preserve">липа  (кронування) </t>
  </si>
  <si>
    <t>30 жовтня 2020 р.</t>
  </si>
  <si>
    <t>14 червня 2018 р.</t>
  </si>
  <si>
    <t>2 горіхи (кронування)</t>
  </si>
  <si>
    <t>10 вересня 2020 р.</t>
  </si>
  <si>
    <t>горіхи і одна яблуня — складне, ще одна яблуня — просте.</t>
  </si>
  <si>
    <t>60; 40; 30</t>
  </si>
  <si>
    <t>каштан (кронування</t>
  </si>
  <si>
    <t xml:space="preserve">60; 50 </t>
  </si>
  <si>
    <t>у парку між вул. Кооперативна — Паркова</t>
  </si>
  <si>
    <t>5 верб (зрізування)</t>
  </si>
  <si>
    <t>20 серпня 2020 р.</t>
  </si>
  <si>
    <t>110; 100; 60</t>
  </si>
  <si>
    <t>перехрестя вул. Ковалівської — Піщаної</t>
  </si>
  <si>
    <t>шовковиця (кронування)</t>
  </si>
  <si>
    <t>17 липня 2020 р.</t>
  </si>
  <si>
    <t>3 клена ясенелисних (кронування)</t>
  </si>
  <si>
    <t xml:space="preserve">30 червня 2020 р. </t>
  </si>
  <si>
    <t>10; 8</t>
  </si>
  <si>
    <t xml:space="preserve">199 ж  </t>
  </si>
  <si>
    <t xml:space="preserve">19 червня 2020 р. </t>
  </si>
  <si>
    <t>26 травня 2020 р.</t>
  </si>
  <si>
    <t>вул. Підлісна</t>
  </si>
  <si>
    <t>11а — 11/1</t>
  </si>
  <si>
    <t>ясен (кронування), липа (кронування)</t>
  </si>
  <si>
    <t>22 травня 2020 р.</t>
  </si>
  <si>
    <t>37 (біля 5 під’їзду)</t>
  </si>
  <si>
    <t>17 березня 2020 р.</t>
  </si>
  <si>
    <t>біля будинків 147 — 150</t>
  </si>
  <si>
    <t>між будинками 146 — 94</t>
  </si>
  <si>
    <t>2 тополі, клен і липа (зрізування)</t>
  </si>
  <si>
    <t>Кладовище Новий Побут</t>
  </si>
  <si>
    <t>біля могили Дубовика Сергія Павловича, з лівої сторони від центрального проходу</t>
  </si>
  <si>
    <t>05 березня 2020 р.</t>
  </si>
  <si>
    <t>27 лютого 2020 р.</t>
  </si>
  <si>
    <t>03 лютого 2020 р.</t>
  </si>
  <si>
    <t>22 січня 2020 р.</t>
  </si>
  <si>
    <t>2 берези і клен (кронування)</t>
  </si>
  <si>
    <t>14 січня 2020 р.</t>
  </si>
  <si>
    <t>40; 45; 65</t>
  </si>
  <si>
    <t>від вул. Вокзальної до вул. Садової</t>
  </si>
  <si>
    <t>8 каштанів і липа (кронування)</t>
  </si>
  <si>
    <t>08  листопада 2019 р.</t>
  </si>
  <si>
    <t>5 верб, 2 тополі, акація, липа і каштани (складні) 2 верби, 4 клени. Горіх, сливи, абрикоса і яблуня )прості)</t>
  </si>
  <si>
    <t>60; 50; 40; 30; 25; 20.</t>
  </si>
  <si>
    <t>2 берези (кронування)</t>
  </si>
  <si>
    <t>17 жовтня 2019 року</t>
  </si>
  <si>
    <t>35; 25</t>
  </si>
  <si>
    <t>Від буд. №51 до ТОВ Прилуцький Райсількомунгосп</t>
  </si>
  <si>
    <t>2 абрикоси і 5 вишень (кронування)</t>
  </si>
  <si>
    <t>27 вересня 2019 року</t>
  </si>
  <si>
    <t>4 тополі, каштан і береза (усі кронування)</t>
  </si>
  <si>
    <t>17 вересня 2019 року</t>
  </si>
  <si>
    <t>Тополі, і 1 кашта — складні, а береза, горіх і каштан — прості.</t>
  </si>
  <si>
    <t>70; 60; 45; 30; 20</t>
  </si>
  <si>
    <t>вул. П. Осипенко</t>
  </si>
  <si>
    <t>навпроти будинків 29; 31; 33</t>
  </si>
  <si>
    <t>12 кленів (кронування)</t>
  </si>
  <si>
    <t>10 вересня 2019 р.; 18 листопада 2022 р.</t>
  </si>
  <si>
    <t>20; 60</t>
  </si>
  <si>
    <t>11 А</t>
  </si>
  <si>
    <t>2 абрикоси (кронування)</t>
  </si>
  <si>
    <t>20 червня 2019 р.</t>
  </si>
  <si>
    <t>20; 10</t>
  </si>
  <si>
    <t>липа( кронування), 2 тополі (зрізування)</t>
  </si>
  <si>
    <t xml:space="preserve">18 липня 2022 р. </t>
  </si>
  <si>
    <t xml:space="preserve">50; 55 </t>
  </si>
  <si>
    <t>Липа (складне), горіх (просте)</t>
  </si>
  <si>
    <t>Горіх (35), липа (40)</t>
  </si>
  <si>
    <t>парості шовковиці</t>
  </si>
  <si>
    <t>на розі вул. Івана Мазепи - Гвардійської</t>
  </si>
  <si>
    <t>каштан (зрізування)</t>
  </si>
  <si>
    <t>07 червня 2019 р.</t>
  </si>
  <si>
    <t>08 травня 2019 р.</t>
  </si>
  <si>
    <t>107 (навпроти у парку)</t>
  </si>
  <si>
    <t>4 клена і вишня (зрізування)</t>
  </si>
  <si>
    <t>12 квітня 2019 р.</t>
  </si>
  <si>
    <t>клени (складне), вишня (просте)</t>
  </si>
  <si>
    <t>90;65;60;15</t>
  </si>
  <si>
    <t>02 квітня 2019 р.</t>
  </si>
  <si>
    <t>18 березня 2019 р.</t>
  </si>
  <si>
    <t>7 абрикос, 3 берези, 2 вишні і глід (кронування)</t>
  </si>
  <si>
    <t>12 березня 2019 р.</t>
  </si>
  <si>
    <t>2 липи (зрізування)</t>
  </si>
  <si>
    <t>13 лютого 2019 року; 07 листопада 2023 р. (повторне обстеження)</t>
  </si>
  <si>
    <t xml:space="preserve">80; 40 </t>
  </si>
  <si>
    <t>у парковій зоні Міського будинку культури</t>
  </si>
  <si>
    <t>14 кленів і 3 каштана (кронування)</t>
  </si>
  <si>
    <t>20 листопада 2018 р.</t>
  </si>
  <si>
    <t>Береза і 7 кленів  - 40 см, та один клен — 15 см</t>
  </si>
  <si>
    <t xml:space="preserve">берест (п-д № 3) (кронування) </t>
  </si>
  <si>
    <t>18 жовтня 2018 р.</t>
  </si>
  <si>
    <t>Верба, клен і липа — складне, берест, клен і береза — просте</t>
  </si>
  <si>
    <t>Верба — 80; клен — 70; липа — 55; берест — 35, клен і береза — 15</t>
  </si>
  <si>
    <t>Горіх (кронування) (усі 6-й під’їзд)</t>
  </si>
  <si>
    <t>18 вересня 2018 р.</t>
  </si>
  <si>
    <t>30 і 25</t>
  </si>
  <si>
    <t>перехрестя вул. Костянтинівської — Котляревського</t>
  </si>
  <si>
    <t>12 вересня 2018 р.</t>
  </si>
  <si>
    <t>2 липи ( кронування)</t>
  </si>
  <si>
    <t>06 вересня 2018 р.</t>
  </si>
  <si>
    <t>біля будинків 199в, 199ж, 199б</t>
  </si>
  <si>
    <t xml:space="preserve">04 вересня 2018 р. </t>
  </si>
  <si>
    <t>2 берези і черемха — (складне); вишня, груша, горіх — (просте)</t>
  </si>
  <si>
    <t>Берези і черемха — 50; вишня — 30; горіх — 20; груша — 15</t>
  </si>
  <si>
    <t>2 липи, 3 каштана (кронування)</t>
  </si>
  <si>
    <t>перехрестя вул.Іванівської і 1-го пров. Іванівського</t>
  </si>
  <si>
    <t>2 вишні і абрикоса (кронування)</t>
  </si>
  <si>
    <t>09 серпня 2018 р.</t>
  </si>
  <si>
    <t>липа  (кронування)</t>
  </si>
  <si>
    <t>перехрестя вул. Польвої і Індустріальної</t>
  </si>
  <si>
    <t>парості клена американського на площі 12 м.кв.</t>
  </si>
  <si>
    <t>27 липня 2018</t>
  </si>
  <si>
    <t>4 ясена (кронування)</t>
  </si>
  <si>
    <t xml:space="preserve">19 липня 2018 р. </t>
  </si>
  <si>
    <t xml:space="preserve">ясен (кронування)  </t>
  </si>
  <si>
    <t>46 (за сараєм)</t>
  </si>
  <si>
    <t>Абрикоса  (кронування)</t>
  </si>
  <si>
    <t>12 квітня 2018 р.</t>
  </si>
  <si>
    <t xml:space="preserve"> 5 лип (кронування)</t>
  </si>
  <si>
    <t>07 лютого 2018 р.</t>
  </si>
  <si>
    <t>Акація і липа — складне; абрикоса — просте</t>
  </si>
  <si>
    <t>60; 45; 20</t>
  </si>
  <si>
    <t>вул. Дмитра Шкоропада</t>
  </si>
  <si>
    <t xml:space="preserve">від будинку №29 до будинку №35  </t>
  </si>
  <si>
    <t>Абрикоса, 2 вишні. 2 шовковиці, 5 лип (кронування)</t>
  </si>
  <si>
    <t>від будинку №3 до будинку №25 у сосновій посадці</t>
  </si>
  <si>
    <t>26 сосен і 2 липи (кронування)</t>
  </si>
  <si>
    <t>3 сосни -  (складне),5 сосен, дуб, берест, яблуня і груша - (просте)</t>
  </si>
  <si>
    <t>від буд. №27 до перехрестя з вул. Гоголя</t>
  </si>
  <si>
    <t>парості клена американських (зрізування), 2 акації і 19 кленів американських (кронування)</t>
  </si>
  <si>
    <t>05 січня 2018 р.</t>
  </si>
  <si>
    <t>акації (складне), абрикоси (просте)</t>
  </si>
  <si>
    <t>80; 70; 15</t>
  </si>
  <si>
    <t>(на всій протяжності)</t>
  </si>
  <si>
    <t>27 дубів (кронування)</t>
  </si>
  <si>
    <t>вул. Коцюбинського</t>
  </si>
  <si>
    <t>черемха (кронування)</t>
  </si>
  <si>
    <t>08 листопада 2017 р.</t>
  </si>
  <si>
    <t>ясен (кронування)</t>
  </si>
  <si>
    <t>03 жовтня 2017 р.</t>
  </si>
  <si>
    <t xml:space="preserve"> ясен  — складне </t>
  </si>
  <si>
    <t xml:space="preserve"> клен (кронування)</t>
  </si>
  <si>
    <t>Акація, ясен і береза — складне, яблуня — просте.</t>
  </si>
  <si>
    <t xml:space="preserve">3 ясена, 2 акації і 2 липи (кронування) </t>
  </si>
  <si>
    <t>03 жовтня 2017 р. та 20 червня, 2019 р.</t>
  </si>
  <si>
    <t>Верба і ясени, липа, клен — складне; береза — просте.</t>
  </si>
  <si>
    <t>90 (верба), 80 (ясени); 60 (клен); 40 (липа); 35 (береза)</t>
  </si>
  <si>
    <t>3 ясена (кронування)</t>
  </si>
  <si>
    <t xml:space="preserve"> у парку біля дитячого майданчика і навпроти будинку №17</t>
  </si>
  <si>
    <t>21 вересня 2017 р.</t>
  </si>
  <si>
    <t>110; 80; 40</t>
  </si>
  <si>
    <t>4 ясени (кронування), Липа (кронування)</t>
  </si>
  <si>
    <t>21 вересня 2017 р., 26 травня 2020 р.</t>
  </si>
  <si>
    <t>шовкун (кронування)</t>
  </si>
  <si>
    <t>15 вересня 2017 р.</t>
  </si>
  <si>
    <t>біля автобусної зупинки «Міська лікарня» (на горі)</t>
  </si>
  <si>
    <t>14 тополь (кронування)</t>
  </si>
  <si>
    <t>1 тополя — складне, ще 4 тополі — просте</t>
  </si>
  <si>
    <t>65; 35; 30</t>
  </si>
  <si>
    <t xml:space="preserve">2  горіхи  (кронування) </t>
  </si>
  <si>
    <t>15 вересня 2017 р.; 08 липня 2019 р.; 16 вересня 2019 р.</t>
  </si>
  <si>
    <t>60; 35</t>
  </si>
  <si>
    <t>вул. Польова</t>
  </si>
  <si>
    <t>біля будинків 53 — 55</t>
  </si>
  <si>
    <t>3 абрикоси, 5 вишень, яблуня (всі кронування)</t>
  </si>
  <si>
    <t>18 липня 2017 року</t>
  </si>
  <si>
    <t>22 червня 2017 р.</t>
  </si>
  <si>
    <t>між буд. 86 і 86 Б</t>
  </si>
  <si>
    <t>2 ясена (кронування)</t>
  </si>
  <si>
    <t xml:space="preserve">22 червня 2017 р. </t>
  </si>
  <si>
    <t>154а</t>
  </si>
  <si>
    <t>11 травня 2017 р.</t>
  </si>
  <si>
    <t>берест (кронування)</t>
  </si>
  <si>
    <t>26 квітня 2017 року</t>
  </si>
  <si>
    <t>265 (на розі вул. Київської і Іванівської)</t>
  </si>
  <si>
    <t>4 липи (кронування)</t>
  </si>
  <si>
    <t>05 квітня 2017 року</t>
  </si>
  <si>
    <t xml:space="preserve">28 березня 2017 р. </t>
  </si>
  <si>
    <t>пров. Фабричний</t>
  </si>
  <si>
    <t>береза, липа і абрикоса (кронування)</t>
  </si>
  <si>
    <t>19 липня 2018 р., 13 серпня 2021 р.</t>
  </si>
  <si>
    <t>30 і 20</t>
  </si>
  <si>
    <t>вул. Кооперативна</t>
  </si>
  <si>
    <t>абрикоса (кронування)</t>
  </si>
  <si>
    <t>23 грудня 2016 р.</t>
  </si>
  <si>
    <t>біля будинків 87 і 90а</t>
  </si>
  <si>
    <t>08  грудня 2016 р.</t>
  </si>
  <si>
    <t>в’їзд Опанасівський</t>
  </si>
  <si>
    <t>по всій протяжності</t>
  </si>
  <si>
    <t>Клен американський, акація. (кронуванння)</t>
  </si>
  <si>
    <t>12 липня 2016 р.</t>
  </si>
  <si>
    <t>02 листопада 2016 р.; 19 червня 2020 р.</t>
  </si>
  <si>
    <t>08  липня 2016 р. і 03 жовтня 2017 р.</t>
  </si>
  <si>
    <t>01 червня 2016 р.</t>
  </si>
  <si>
    <t>1 липа кронування.</t>
  </si>
  <si>
    <t>17 березня 2016 року</t>
  </si>
  <si>
    <t>в/м № 12</t>
  </si>
  <si>
    <t>153 (між під’їздами №3 і 4)</t>
  </si>
  <si>
    <t>03 березня 2016 р.</t>
  </si>
  <si>
    <t>вул.О.Кошового</t>
  </si>
  <si>
    <t>8 каштанів (кронування)</t>
  </si>
  <si>
    <t>26 лютого 2016 р. і 01 липня 2016 р.</t>
  </si>
  <si>
    <t>27 травня 2015 р.; 26 квітня 2007 р.</t>
  </si>
  <si>
    <t>берест і акація (кронування)</t>
  </si>
  <si>
    <t>21 квітня 2015 р.</t>
  </si>
  <si>
    <t>від. Вул. Андріївської до вул. Козачої</t>
  </si>
  <si>
    <t>01 грудня 2014 р.</t>
  </si>
  <si>
    <t>вул. П. Осипенка</t>
  </si>
  <si>
    <t>горіх (кронування)</t>
  </si>
  <si>
    <t>24 листопада 2014 р.</t>
  </si>
  <si>
    <t>239/2</t>
  </si>
  <si>
    <t>06 листопада 2014 р.</t>
  </si>
  <si>
    <t>пров. Тімірязєва</t>
  </si>
  <si>
    <t>2 вишні і яблуня (кронування)</t>
  </si>
  <si>
    <t>16 вересня 2014 р.</t>
  </si>
  <si>
    <t>234 (навпроти  у парку)</t>
  </si>
  <si>
    <t>шовковиця і 2 акації (на кронування)</t>
  </si>
  <si>
    <t>11 червня 2014 р.</t>
  </si>
  <si>
    <t>біля буд. 34, 36, 40</t>
  </si>
  <si>
    <t xml:space="preserve">4 берези (кронування) </t>
  </si>
  <si>
    <t>15 травня 2014 р.</t>
  </si>
  <si>
    <t>2-й в’їзд. Вишневий</t>
  </si>
  <si>
    <t>2 горіха (кронування)</t>
  </si>
  <si>
    <t>27 листопада 2013 р.</t>
  </si>
  <si>
    <t>перехрестя вул. Калініна і Андріївська</t>
  </si>
  <si>
    <t>біля СТО</t>
  </si>
  <si>
    <t>2 тополі (кронування)</t>
  </si>
  <si>
    <t>08 жовтня 2013 р.</t>
  </si>
  <si>
    <t>70; 60; 40</t>
  </si>
  <si>
    <t>вул. Щорса</t>
  </si>
  <si>
    <t>24 (липня) 2013 р.</t>
  </si>
  <si>
    <t>53/1</t>
  </si>
  <si>
    <t>04 липня 2013 р.</t>
  </si>
  <si>
    <t>2 клена і берест (кронування)</t>
  </si>
  <si>
    <t>25 червня 2013 р.</t>
  </si>
  <si>
    <t>194, 196 (біля зупиночного комплексу)</t>
  </si>
  <si>
    <t xml:space="preserve"> липа (кронування)</t>
  </si>
  <si>
    <t>27 березня 2013 р. і 14 червня 2018 р.</t>
  </si>
  <si>
    <t>73/35</t>
  </si>
  <si>
    <t>27 березня 2013</t>
  </si>
  <si>
    <t xml:space="preserve">  </t>
  </si>
  <si>
    <t>Управління або відділ, яке прийняло звернення</t>
  </si>
  <si>
    <t>П.І.Б.</t>
  </si>
  <si>
    <t>Адреса</t>
  </si>
  <si>
    <t>будинок і квартира</t>
  </si>
  <si>
    <t>Вид з кількістю дерев</t>
  </si>
  <si>
    <t>Кількість дерев</t>
  </si>
  <si>
    <t>Дата виконання робіт</t>
  </si>
  <si>
    <t xml:space="preserve">акт  </t>
  </si>
  <si>
    <t>Громадська приймальня</t>
  </si>
  <si>
    <t>Авдієнко В.І.</t>
  </si>
  <si>
    <t>98 А</t>
  </si>
  <si>
    <t xml:space="preserve">Спиляно у листопаді 2023  р. (Авдієнко, ЖЕК)  </t>
  </si>
  <si>
    <t>Гусак М.С.</t>
  </si>
  <si>
    <t>слива (зрізування)</t>
  </si>
  <si>
    <t xml:space="preserve">Спиляно у жовтні 2023  р. (Шаповал)  </t>
  </si>
  <si>
    <t>Руденко О.Г.</t>
  </si>
  <si>
    <t>вул. Берегова</t>
  </si>
  <si>
    <t>90 А</t>
  </si>
  <si>
    <t>4 верби (зрізування)</t>
  </si>
  <si>
    <t>Загальний</t>
  </si>
  <si>
    <t xml:space="preserve">Шкурат В.В. (голова комітету самоорганізації населення №6 в/м №12 та 17) </t>
  </si>
  <si>
    <t>біля ЗОШ І-ІІІ ступенів №12</t>
  </si>
  <si>
    <t>між будинками №94 і №96</t>
  </si>
  <si>
    <t>11 вересня 2019 р.</t>
  </si>
  <si>
    <t>Попова О.І.</t>
  </si>
  <si>
    <t>Кірічок Н.В.</t>
  </si>
  <si>
    <t>199 з</t>
  </si>
  <si>
    <t>Шевцова Л.І. та Кайнар С.Б.</t>
  </si>
  <si>
    <t>3 клена (зрізування)</t>
  </si>
  <si>
    <t>Гіль М.Д.</t>
  </si>
  <si>
    <t xml:space="preserve">абрикоса  (5-й під’їзд, зрізування) яблуня, груша (зрізування) </t>
  </si>
  <si>
    <t>Шевченко О.М.</t>
  </si>
  <si>
    <t>Луцик Н.В.</t>
  </si>
  <si>
    <t xml:space="preserve">Кроновано ужовтні 2023  р. (Луцик)  </t>
  </si>
  <si>
    <t>Запара В.Д.</t>
  </si>
  <si>
    <t xml:space="preserve">Спиляно у вересні 2023  р. (Запара)  </t>
  </si>
  <si>
    <t>Блінова Л.Г., Філіпова Л.В.</t>
  </si>
  <si>
    <t>107 Б (біля 4 під’їзду)</t>
  </si>
  <si>
    <t xml:space="preserve">Спиляно у липні 2023  р. (Котеленець Н.С., ЖЕК)  </t>
  </si>
  <si>
    <t>Шкода А.Г.</t>
  </si>
  <si>
    <t xml:space="preserve">Спиляно у липні 2023  р. (Шкода, ЖЕК)  </t>
  </si>
  <si>
    <t>14 липня 2022 р.</t>
  </si>
  <si>
    <t>Малоголова В.Г.</t>
  </si>
  <si>
    <t>Горіх, груша, 2 яблуні (зрізування)</t>
  </si>
  <si>
    <t xml:space="preserve">Спиляно у квітні 2023  р. (ЖЕК)  </t>
  </si>
  <si>
    <t>Субоч Т.В.</t>
  </si>
  <si>
    <t xml:space="preserve">Спиляно у березні 2023  р. (Субоч)  </t>
  </si>
  <si>
    <t>Гаревська Т.О.; Самойленко Л.М.</t>
  </si>
  <si>
    <t>66 А</t>
  </si>
  <si>
    <t xml:space="preserve">Виконано у лютому 2023  р. (Гаревська)  </t>
  </si>
  <si>
    <t>06 липня 2021 р. та 16 березня 2021 р. (повторне обстеження)</t>
  </si>
  <si>
    <t>Бульба А.В.</t>
  </si>
  <si>
    <t>3 липи (кронування)</t>
  </si>
  <si>
    <t xml:space="preserve">Виконано у лютому 2023  р. (Бульба)  </t>
  </si>
  <si>
    <t xml:space="preserve">2 клена і тополя </t>
  </si>
  <si>
    <t xml:space="preserve">Спиляно у листопаді 2022  р. (Шаповал)  </t>
  </si>
  <si>
    <t xml:space="preserve">10 вересня 2019 р. </t>
  </si>
  <si>
    <t>Глущенко Р.В.</t>
  </si>
  <si>
    <t>21 туя (кронування)</t>
  </si>
  <si>
    <t xml:space="preserve">Виконано у грудні 2022  р. (Глущенко та ЖЕК)  </t>
  </si>
  <si>
    <t>Протасова Л.Г.</t>
  </si>
  <si>
    <t>тополя (зрізування)</t>
  </si>
  <si>
    <t xml:space="preserve">Спиляно у жовтні 2022  р. (Шаповал)  </t>
  </si>
  <si>
    <t xml:space="preserve">20 червня 2019 р. </t>
  </si>
  <si>
    <t>Шкурат В.В. (голова комітету самоорганізації населення №6 в/м №12 та 17)</t>
  </si>
  <si>
    <t>3 ясена (зрізування)</t>
  </si>
  <si>
    <t>Бойко Н.І.</t>
  </si>
  <si>
    <t>4 тополі і 5 кленів (зрізування); 5 кленів (кронування)</t>
  </si>
  <si>
    <t>Жарікова Л.М.</t>
  </si>
  <si>
    <t>абрикоса і горіх (кронування)</t>
  </si>
  <si>
    <t xml:space="preserve">Спиляно у листопаді 2022  р. (Жарікова)  </t>
  </si>
  <si>
    <t>04 травня 2018 р.</t>
  </si>
  <si>
    <t>Шебордаєва Н.А.</t>
  </si>
  <si>
    <t>Каштан і горіх (зрізування) 4 тополі, каштан і береза (усі кронування)</t>
  </si>
  <si>
    <t>Ленець Н.І.</t>
  </si>
  <si>
    <t>ясен (зрізування)</t>
  </si>
  <si>
    <t>Мотузка В.П.</t>
  </si>
  <si>
    <t>2 липи, 3 клени ( зрізування)</t>
  </si>
  <si>
    <t xml:space="preserve">Тополя (зрізування) </t>
  </si>
  <si>
    <t>Кашуба В.Б.</t>
  </si>
  <si>
    <t xml:space="preserve">2  ясена (зрізування) </t>
  </si>
  <si>
    <t xml:space="preserve">ясен і 3 берези (зрізуваня)  </t>
  </si>
  <si>
    <t>Ніколенко В.В.</t>
  </si>
  <si>
    <t xml:space="preserve">каштан  (зрізування) </t>
  </si>
  <si>
    <t>05 лютого 2020 р.</t>
  </si>
  <si>
    <t>Широкова А.В.</t>
  </si>
  <si>
    <t>2-й пров. Кустівський</t>
  </si>
  <si>
    <t>Мартиненко В.В.</t>
  </si>
  <si>
    <t>10 вересня 2019 р.</t>
  </si>
  <si>
    <t>Василенко О.І.</t>
  </si>
  <si>
    <t>108 А</t>
  </si>
  <si>
    <t>Трубейло Г.Н.</t>
  </si>
  <si>
    <t>28 листопада 2019 р.</t>
  </si>
  <si>
    <t>Каптюх М.К.</t>
  </si>
  <si>
    <t>2 горіха (зрізування)</t>
  </si>
  <si>
    <t>Громадська (та обстеження вулиць міста під час місячника по благоустрою)</t>
  </si>
  <si>
    <t>Паляничко Т.І. ( та Пункт 5.5 та 6.2 «Правил утримання зелених насаджень»)</t>
  </si>
  <si>
    <t>10 квітня 2019 р.</t>
  </si>
  <si>
    <t>Чуйков А.Д. (директора «Пластмас»)</t>
  </si>
  <si>
    <t>перехрестя вул. 1 Травня — 2-го пров Змагання</t>
  </si>
  <si>
    <t>Кодола О.А.</t>
  </si>
  <si>
    <t xml:space="preserve">22 червня 2020 р. </t>
  </si>
  <si>
    <t>Шкурат В.В. (голова комітету самоорганізації населення №6 в/м №12 та 17) і Борзаковська Т.К.</t>
  </si>
  <si>
    <t>2 абрикоси і береза (зрізування)</t>
  </si>
  <si>
    <t>07 лютого 2020 р.</t>
  </si>
  <si>
    <t>Івахненко С.Ф.</t>
  </si>
  <si>
    <t>Колесник Д.В.</t>
  </si>
  <si>
    <t xml:space="preserve">каштан  (зрізування)  </t>
  </si>
  <si>
    <t>Поліщук В.П.</t>
  </si>
  <si>
    <t>вул. Гоголя</t>
  </si>
  <si>
    <t xml:space="preserve">між будинками 94 — 96  </t>
  </si>
  <si>
    <t>7 берез (зрізування)</t>
  </si>
  <si>
    <t xml:space="preserve">Спиляно у вересні 2022  р. (Шаповал)  </t>
  </si>
  <si>
    <t>Дубіль М.М.</t>
  </si>
  <si>
    <t>Писаренко Л.Ф.</t>
  </si>
  <si>
    <t>26 жовтня 2020 р.</t>
  </si>
  <si>
    <t>Довбаш Н.І.</t>
  </si>
  <si>
    <t>Шкурат В.В. (голова комітету самоорганізації населення №6 в/м №12 та 17)  та Носенко М.Г.</t>
  </si>
  <si>
    <t>155 (на полі)</t>
  </si>
  <si>
    <t>Пономарьова О.М.</t>
  </si>
  <si>
    <t>вул. Пирогівська</t>
  </si>
  <si>
    <t>Корж Ю.М.</t>
  </si>
  <si>
    <t>дуб (зрізування)</t>
  </si>
  <si>
    <t>18 квітня 2016 року</t>
  </si>
  <si>
    <t>Осадча В.А.</t>
  </si>
  <si>
    <t>25 лютого 2020 р.</t>
  </si>
  <si>
    <t>Інформаційно-аналітичний</t>
  </si>
  <si>
    <t>Барнаш Є.Д. (депутат)</t>
  </si>
  <si>
    <t>біля тренувального (запасного) поля стадіону «Супутник»</t>
  </si>
  <si>
    <t>2 акації, тополя і 2 клена (зрізування), 5 акацій (кронування)</t>
  </si>
  <si>
    <t>Федцова В.В., Ясиновська Т.Л.</t>
  </si>
  <si>
    <t>від кафе «Ідеал» до буд. №54 (по непарній стороні)</t>
  </si>
  <si>
    <t xml:space="preserve">4 верби, горобина і липа (зрізування) </t>
  </si>
  <si>
    <t>Чулук Є.М.</t>
  </si>
  <si>
    <t>Гавриляко С.П.</t>
  </si>
  <si>
    <t>39 (біля І під’їзду)</t>
  </si>
  <si>
    <t>Черненко Л.А.</t>
  </si>
  <si>
    <t>Шурло Н.О.</t>
  </si>
  <si>
    <t xml:space="preserve">26 червня 2020 р. </t>
  </si>
  <si>
    <t>Маценко О.М.</t>
  </si>
  <si>
    <t>вул. Поліни Осипенко</t>
  </si>
  <si>
    <t>Прохорова Н.В.</t>
  </si>
  <si>
    <t>Шевель О.М.</t>
  </si>
  <si>
    <t>на розі вул. Білецького -Носенка — Богунського</t>
  </si>
  <si>
    <t>біля дитячого майданчика</t>
  </si>
  <si>
    <t>04 вересня 2020 р.</t>
  </si>
  <si>
    <t>Небісь Н.О.</t>
  </si>
  <si>
    <t>2-й пров. Петропавлівський</t>
  </si>
  <si>
    <t>25 серпня 2020 р.</t>
  </si>
  <si>
    <t>Іващенко Є.В.</t>
  </si>
  <si>
    <t>вул. Січових Стрільців</t>
  </si>
  <si>
    <t xml:space="preserve">Спиляно у серпні 2022  р. (Шаповал)  </t>
  </si>
  <si>
    <t>25 вересня 2020 р.</t>
  </si>
  <si>
    <t>Самійленко В.О.</t>
  </si>
  <si>
    <t>Нагорний О.Б.</t>
  </si>
  <si>
    <t>Регеда В.Г.</t>
  </si>
  <si>
    <t>вул. Макаренка</t>
  </si>
  <si>
    <t>4 тополі (зрізування)</t>
  </si>
  <si>
    <t>УЖКГ</t>
  </si>
  <si>
    <t>Заулічний М.Є.</t>
  </si>
  <si>
    <t>2  тополі (зрізування)</t>
  </si>
  <si>
    <t>12 січня 2021 р.</t>
  </si>
  <si>
    <t>Булаєнко Н.К.</t>
  </si>
  <si>
    <t>216 (навпроти під’їзду №1)</t>
  </si>
  <si>
    <t>23 травня 2019 р.</t>
  </si>
  <si>
    <t>Нехай В.В.</t>
  </si>
  <si>
    <t>2-й пров. Шевченка</t>
  </si>
  <si>
    <t>Спиляно у серпні 2022  р. (Шаповал)   (созінов)</t>
  </si>
  <si>
    <t>Зарицький І.М.</t>
  </si>
  <si>
    <t>горіх і 2 берези  (зрізування)</t>
  </si>
  <si>
    <t xml:space="preserve">Спиляно у серпні 2022  р. (Шаповал)   </t>
  </si>
  <si>
    <t>Антипенко Л.Л.</t>
  </si>
  <si>
    <t>Волошина І.Г.; Нестеренко Л.М.</t>
  </si>
  <si>
    <t xml:space="preserve">2 яблуні (зрізування) </t>
  </si>
  <si>
    <t>Липньова В.В.</t>
  </si>
  <si>
    <t>перехрестя вул. Гвардійська — Івана Мазепи</t>
  </si>
  <si>
    <t>Лощілін В.В.</t>
  </si>
  <si>
    <t>клен, липа, каштан (зрізування)</t>
  </si>
  <si>
    <t>Цьома Ю.О.</t>
  </si>
  <si>
    <t>Гептман О.Д.</t>
  </si>
  <si>
    <t xml:space="preserve">2 абрикоси (зрізування) </t>
  </si>
  <si>
    <t>Лесенко В.М.</t>
  </si>
  <si>
    <t>6 Б</t>
  </si>
  <si>
    <t xml:space="preserve">03 червня 2020 р. </t>
  </si>
  <si>
    <t>56 (біля контейнерного майданчика)</t>
  </si>
  <si>
    <t>Кашпур І.В. (депутат)</t>
  </si>
  <si>
    <t>вишня (зрізування)</t>
  </si>
  <si>
    <t>Устименко Л.М.</t>
  </si>
  <si>
    <t>на території Центрального кладовища (біля контейнерного майданчика)</t>
  </si>
  <si>
    <t>15 грудня 2020 р.</t>
  </si>
  <si>
    <t>Кузьменко В.І.</t>
  </si>
  <si>
    <t>Говорун Н.М.</t>
  </si>
  <si>
    <t>117 (біля 8 під’їзду)</t>
  </si>
  <si>
    <t>Шацька В.М.</t>
  </si>
  <si>
    <t>Паска Л.А.</t>
  </si>
  <si>
    <t>Синенко Н.А.</t>
  </si>
  <si>
    <t>Кірієнко Л.Г.</t>
  </si>
  <si>
    <t>03 лютого 2021 р.</t>
  </si>
  <si>
    <t>Чемересовська Т.А.</t>
  </si>
  <si>
    <t>біля маг. «Театральний»</t>
  </si>
  <si>
    <t>25 лютого 2021 р.</t>
  </si>
  <si>
    <t>Яровий А.М.</t>
  </si>
  <si>
    <t>біля маг. «Транзит»</t>
  </si>
  <si>
    <t>6 тополь (зрізування)</t>
  </si>
  <si>
    <t xml:space="preserve">Спиляно у липні 2022  р. (Шаповал)   </t>
  </si>
  <si>
    <t>05 грудня 2019 р.</t>
  </si>
  <si>
    <t>Шинкаренко М.В.</t>
  </si>
  <si>
    <t>Роговий М.Д.</t>
  </si>
  <si>
    <t>Черненко Л.П.</t>
  </si>
  <si>
    <t xml:space="preserve">Спиляно у липні 2022  р. (Левченко К.Л.)   </t>
  </si>
  <si>
    <t>Лабунець Ю.С.</t>
  </si>
  <si>
    <t>Побоча Ю.Л.</t>
  </si>
  <si>
    <t>пров. Чернігівський</t>
  </si>
  <si>
    <t>13А</t>
  </si>
  <si>
    <t>4 тополі і клен (зрізування)</t>
  </si>
  <si>
    <t>Клочко Л.В.</t>
  </si>
  <si>
    <t>від буд. №33 до залізничного моста</t>
  </si>
  <si>
    <t>10 верб (зрізування)</t>
  </si>
  <si>
    <t>Гладієнко А.О.</t>
  </si>
  <si>
    <t>вул. Алгазіна</t>
  </si>
  <si>
    <t>Клен. 2 липи, дуб (зрізування)</t>
  </si>
  <si>
    <t>Спиляно у липні 2022  р. (Шаповал)  Дуб люди спилювати відмовилися.</t>
  </si>
  <si>
    <t>Линник А.М.</t>
  </si>
  <si>
    <t>Липень 2022 р. (Линник) Повідомила усно. Зі скандалом.</t>
  </si>
  <si>
    <t>Верещака Л.М.</t>
  </si>
  <si>
    <t xml:space="preserve">вишня (зрізування)  </t>
  </si>
  <si>
    <t>29 червня 2022  р.  Буреломне.</t>
  </si>
  <si>
    <t>Колосок Я.М.</t>
  </si>
  <si>
    <t xml:space="preserve">каштан (кронування)  </t>
  </si>
  <si>
    <t xml:space="preserve">Кроновано у червні 2022  р. (Шаповал)  </t>
  </si>
  <si>
    <t>Драчук Т.Г.</t>
  </si>
  <si>
    <t>клен  (зрізування)</t>
  </si>
  <si>
    <t>Костюк О.І.</t>
  </si>
  <si>
    <t>груша (зрізування)</t>
  </si>
  <si>
    <t>24 вересня 2021 р.</t>
  </si>
  <si>
    <t>Негрій Т.М.</t>
  </si>
  <si>
    <t xml:space="preserve">Спиляно у квітні 2022  р. (Негрій)  </t>
  </si>
  <si>
    <t>Ігнатьєва Н.Г.</t>
  </si>
  <si>
    <t>абрикоса, слива, яблуня (зрізування)</t>
  </si>
  <si>
    <t xml:space="preserve">Спиляно у лютому 2022  р. (Ігнатьєва)  </t>
  </si>
  <si>
    <t>Пономаренко Н.П.</t>
  </si>
  <si>
    <t xml:space="preserve">Спиляно у лютому 2022  р. (Пономаренко)  </t>
  </si>
  <si>
    <t>Кривуш Г.О.</t>
  </si>
  <si>
    <t xml:space="preserve">Спиляно у лютому 2022  р. (Кривуш)  </t>
  </si>
  <si>
    <t>Бондар Н.Ф.</t>
  </si>
  <si>
    <t>199г</t>
  </si>
  <si>
    <t xml:space="preserve">Спиляно у березні 2022  р. (Шаповал)  </t>
  </si>
  <si>
    <t>Кот Н.В.</t>
  </si>
  <si>
    <t>Іващенко В.М.</t>
  </si>
  <si>
    <t>25/1</t>
  </si>
  <si>
    <t>Капітанова І.М.</t>
  </si>
  <si>
    <t>Клишко Т.І.</t>
  </si>
  <si>
    <t>98а</t>
  </si>
  <si>
    <t>Полотай Л.В.</t>
  </si>
  <si>
    <t>вул Челюскінців</t>
  </si>
  <si>
    <t>Павлюкова Т.М.</t>
  </si>
  <si>
    <t>вул. Лісна</t>
  </si>
  <si>
    <t>Мельник В.М.</t>
  </si>
  <si>
    <t>116а — 116 в</t>
  </si>
  <si>
    <t>акація і липа (зрізування)</t>
  </si>
  <si>
    <t>05 листопада 2019 р.</t>
  </si>
  <si>
    <t>Діденко Л.Ф.</t>
  </si>
  <si>
    <t>Носков О.О.</t>
  </si>
  <si>
    <t>72/3</t>
  </si>
  <si>
    <t xml:space="preserve">2 берези (зрізування) </t>
  </si>
  <si>
    <t>Харасік С.М.; Запека О.І.</t>
  </si>
  <si>
    <t>вул. Рокітна</t>
  </si>
  <si>
    <t>навпроти будинків 38; 40; 42</t>
  </si>
  <si>
    <t>13 тополь і липа</t>
  </si>
  <si>
    <t>Михалко В.Я.</t>
  </si>
  <si>
    <t>Лукаш Л.В.</t>
  </si>
  <si>
    <t>Маркович А.Ю.</t>
  </si>
  <si>
    <t>134а</t>
  </si>
  <si>
    <t>4 абрикоси, береза, ялина, горіх (зрізування)</t>
  </si>
  <si>
    <t>Ятченко С.А.</t>
  </si>
  <si>
    <t>25 травня 2020 р.</t>
  </si>
  <si>
    <t>Паталаха О.В.</t>
  </si>
  <si>
    <t>3-й пров. Удайський</t>
  </si>
  <si>
    <t>абрикоса  (спилювання)</t>
  </si>
  <si>
    <t>Горбунов С.В.</t>
  </si>
  <si>
    <t>Тищенко В.М.</t>
  </si>
  <si>
    <t>берест і клен (зрізування)</t>
  </si>
  <si>
    <t>Колесник О.В.</t>
  </si>
  <si>
    <t>3-й пров. Гімназичний</t>
  </si>
  <si>
    <t>береза, абрикоса (зрізування)</t>
  </si>
  <si>
    <t xml:space="preserve">Спиляно у вересні 2021  р. (Шаповал)  </t>
  </si>
  <si>
    <t>Юрченко І.А.</t>
  </si>
  <si>
    <t>Нетяга Г.О.</t>
  </si>
  <si>
    <t>вул. Малківська</t>
  </si>
  <si>
    <t>6 вишень (зрізування)</t>
  </si>
  <si>
    <t>19 грудня 2019 р.</t>
  </si>
  <si>
    <t>Рева Н.М.</t>
  </si>
  <si>
    <t>між будинками 106 — 108 ( біля спортивного майданчиками)</t>
  </si>
  <si>
    <t>Малиш О.В.</t>
  </si>
  <si>
    <t>84а</t>
  </si>
  <si>
    <t>Семененко А.Г.</t>
  </si>
  <si>
    <t xml:space="preserve">береза (зрізування)  </t>
  </si>
  <si>
    <t xml:space="preserve">Спиляно у грудні 2021  р. (Шаповал)  </t>
  </si>
  <si>
    <t>Печена Т.І.</t>
  </si>
  <si>
    <t>2 берези і клен (зрізування)</t>
  </si>
  <si>
    <t>Ярошенко С.О.</t>
  </si>
  <si>
    <t>шовковиця і груша (зрізування)</t>
  </si>
  <si>
    <t>Лотиш Т.М. (голова ОСББ)</t>
  </si>
  <si>
    <t xml:space="preserve">2 липи ( зрізування) </t>
  </si>
  <si>
    <t>Ковальовська І.О.</t>
  </si>
  <si>
    <t>2-й пров. 8 Березня</t>
  </si>
  <si>
    <t>Ілюхін А.В. (депутат); Гонзур О.М.</t>
  </si>
  <si>
    <t>3 акації і 2 тополі; 2 берези (зрізування)</t>
  </si>
  <si>
    <t>01 квітня 2019 р.; 27 вересня 2019 р.</t>
  </si>
  <si>
    <t>Ілюхін А.В. (депутат)</t>
  </si>
  <si>
    <t>Між будинками 78 — 80 (біля сміттєвих баків)</t>
  </si>
  <si>
    <t>Бальбух П.М.</t>
  </si>
  <si>
    <t>Ямщиков В.Г.</t>
  </si>
  <si>
    <t>94 (біля футбольного поля)</t>
  </si>
  <si>
    <t>7 тополь і береза (зрізування)</t>
  </si>
  <si>
    <t>Зіневич М.О.</t>
  </si>
  <si>
    <t>146 (біля дитячого майданчика)</t>
  </si>
  <si>
    <t>12 серпня 2020 р.</t>
  </si>
  <si>
    <t>Шкурат В.В. (голова комітету самоорганізації населення №6 в/м №12 та 17); Редіна Н.П.</t>
  </si>
  <si>
    <t>Горшкова В.О. Та Шкурат В.В. Голова комітету</t>
  </si>
  <si>
    <t>11 тополь (зрізування)</t>
  </si>
  <si>
    <t>10 травня 2019 р. та 17 березня 2020 р.</t>
  </si>
  <si>
    <t>Пошкурлат С.В.</t>
  </si>
  <si>
    <t>Фесенко В.Д.</t>
  </si>
  <si>
    <t xml:space="preserve">Спиляно у січні 2022  р. (Фесенко)  </t>
  </si>
  <si>
    <t>Купрієнко С.О.</t>
  </si>
  <si>
    <t xml:space="preserve">Спиляно у жовтні 2021  р. (Шаповал)  </t>
  </si>
  <si>
    <t>Сакадьол П.О. (депутат)</t>
  </si>
  <si>
    <t>вул. Челюскінців</t>
  </si>
  <si>
    <t>Ткаченко А.А.</t>
  </si>
  <si>
    <t>Борисенко С.О.</t>
  </si>
  <si>
    <t>абрикоса і липа (зрізування)</t>
  </si>
  <si>
    <t>21 березня 2019 р.</t>
  </si>
  <si>
    <t>Діденко Л.Ю.</t>
  </si>
  <si>
    <t xml:space="preserve">Спиляно у листопаді 2021  р. (Діденко)  </t>
  </si>
  <si>
    <t>Василенко І.О.</t>
  </si>
  <si>
    <t>99 А</t>
  </si>
  <si>
    <t xml:space="preserve">Спиляно у листопаді 2021  р. (Василенко)  </t>
  </si>
  <si>
    <t>Сич Л.А.</t>
  </si>
  <si>
    <t>вул. Чехова</t>
  </si>
  <si>
    <t xml:space="preserve">Спиляно у червні 2021  р. (Шаповал)  </t>
  </si>
  <si>
    <t>Бондаренко О.Ф.</t>
  </si>
  <si>
    <t>пров. Петра Дорошенка</t>
  </si>
  <si>
    <t>тополя, осика (зрізування)</t>
  </si>
  <si>
    <t>Слюсар Н.М.</t>
  </si>
  <si>
    <t>2 шовковиці (зрізування)</t>
  </si>
  <si>
    <t>Лісова О.Ю.</t>
  </si>
  <si>
    <t>47 б</t>
  </si>
  <si>
    <t>Удовенко Н.М.</t>
  </si>
  <si>
    <t xml:space="preserve">Спиляно у серпні 2021  р. (Шаповал)  </t>
  </si>
  <si>
    <t>Філоненко Н.В.</t>
  </si>
  <si>
    <t>53А</t>
  </si>
  <si>
    <t>Шаповал Н.В.</t>
  </si>
  <si>
    <t>22 (корпус 6)</t>
  </si>
  <si>
    <t xml:space="preserve">09 вересня 2019 р. </t>
  </si>
  <si>
    <t>Яковенко С.Б.</t>
  </si>
  <si>
    <t>7 верб, 4 клена, 2 тополі, 2 горіхи, 3 сливи, акація, абрикоса, береза, яблуня (зрізування) 8 каштанів і липа (кронування)</t>
  </si>
  <si>
    <t>Калініченко Н.П.</t>
  </si>
  <si>
    <t>22 (корпус 5)</t>
  </si>
  <si>
    <t>Яворська В.Г.</t>
  </si>
  <si>
    <t>Скочій В.П.</t>
  </si>
  <si>
    <t>26 листопада 2019 р.</t>
  </si>
  <si>
    <t>Крамаренко В.М.</t>
  </si>
  <si>
    <t>13 (біля контейнерного майданчика)</t>
  </si>
  <si>
    <t>4 верби,3 клена, (зрізування)</t>
  </si>
  <si>
    <t xml:space="preserve">04 червня 2020 р. </t>
  </si>
  <si>
    <t>15 - 17 (біля ставка і вздовж автомобільної дороги)</t>
  </si>
  <si>
    <t>15 верб (зрізування)</t>
  </si>
  <si>
    <t xml:space="preserve">Спиляно у липні 2021  р. (Шаповал)  </t>
  </si>
  <si>
    <t>Юрченко Л.О.</t>
  </si>
  <si>
    <t>між будинками 102 — 104, (навпроти автобусної зупинки)</t>
  </si>
  <si>
    <t>8 тополь і 5 верб (зрізування)</t>
  </si>
  <si>
    <t xml:space="preserve">Спиляно у квітні 2021  р. (Шаповал)  </t>
  </si>
  <si>
    <t>Сідак А.С.</t>
  </si>
  <si>
    <t xml:space="preserve">в’їзд Конотопський  </t>
  </si>
  <si>
    <t>Мірошніченко Л.М.</t>
  </si>
  <si>
    <t xml:space="preserve">Спиляно у серпні 2021  р. (Мірошніченко)  </t>
  </si>
  <si>
    <t>Гавура Т.В.</t>
  </si>
  <si>
    <t xml:space="preserve">Спиляно у грудні 2020  р. (Шаповал)  </t>
  </si>
  <si>
    <t>Рубан В.В.</t>
  </si>
  <si>
    <t>Онищенко В.М.</t>
  </si>
  <si>
    <t>3 липи і каштан (зрізування)</t>
  </si>
  <si>
    <t>Бойченко А.Г. (усно)</t>
  </si>
  <si>
    <t>3 береста (зрізування) і абрикоса (кронування)</t>
  </si>
  <si>
    <t>10 травня 2019 р.</t>
  </si>
  <si>
    <t>Романько Л.В.</t>
  </si>
  <si>
    <t>199 б (біля дитячого майданчика)</t>
  </si>
  <si>
    <t>Тютюнник Т.Г.</t>
  </si>
  <si>
    <t>Мусієнко Г.І.</t>
  </si>
  <si>
    <t>вул. Дачна</t>
  </si>
  <si>
    <t>Лепська Л.В.</t>
  </si>
  <si>
    <t>72 — 72а</t>
  </si>
  <si>
    <t>5 тополь і ясен (зрізування)</t>
  </si>
  <si>
    <t>Сич Т.В.</t>
  </si>
  <si>
    <t>Єсипчук Н.П.</t>
  </si>
  <si>
    <t>пров. Фізкультурника</t>
  </si>
  <si>
    <t>Козлова В.П.</t>
  </si>
  <si>
    <t>13 лютого 2019 р., 26 жовтня 2020 р. (повторне обстеження)</t>
  </si>
  <si>
    <t>Безпалий В.М.</t>
  </si>
  <si>
    <t xml:space="preserve">Спиляно у лютому 2021 р. (Шаповал)  </t>
  </si>
  <si>
    <t>Кириченко О.М.</t>
  </si>
  <si>
    <t>горіх  (зрізування), липа (кронування)</t>
  </si>
  <si>
    <t>Мостова Н.В.</t>
  </si>
  <si>
    <t>липа (зрізування) і липа (кронування)</t>
  </si>
  <si>
    <t>Пастух А.Г.</t>
  </si>
  <si>
    <t>134 б</t>
  </si>
  <si>
    <t>Клим Л.Б.</t>
  </si>
  <si>
    <t>Астапенко Н.М.</t>
  </si>
  <si>
    <t>вул. Миколи Яковченка</t>
  </si>
  <si>
    <t>24 (навпроти будинку у парку)</t>
  </si>
  <si>
    <t>3 клена і берест (зрізування)</t>
  </si>
  <si>
    <t>Сидорко О.М.</t>
  </si>
  <si>
    <t>Вовк С.М. (начальник управління освіти)</t>
  </si>
  <si>
    <t>на території ЗОШ №9</t>
  </si>
  <si>
    <t>біля приміщення шкільної бібліотеки</t>
  </si>
  <si>
    <t xml:space="preserve">Громадська приймальня </t>
  </si>
  <si>
    <t>Даниленко А.Д., Кашпур І.В. (депутат)</t>
  </si>
  <si>
    <t>Бульба Л.П.; Бульба А.В.</t>
  </si>
  <si>
    <t xml:space="preserve">2 липи (кронування) </t>
  </si>
  <si>
    <t xml:space="preserve">Спиляно у березні 2021 р. (Бульба)  </t>
  </si>
  <si>
    <t>02 липня 2015 р. та 25 серпня 2020 р.</t>
  </si>
  <si>
    <t xml:space="preserve">Спиляно у грудні 2020 р. (Шаповал)  </t>
  </si>
  <si>
    <t>Самусенко Н.М.</t>
  </si>
  <si>
    <t>Москаленко В.В.</t>
  </si>
  <si>
    <t>187 — 185</t>
  </si>
  <si>
    <t>2 тополі і каштан (зрізування)</t>
  </si>
  <si>
    <t>13 лютого 2019 р.</t>
  </si>
  <si>
    <t>Дозвільний</t>
  </si>
  <si>
    <t>Нагорна С.А.</t>
  </si>
  <si>
    <t>16а (біля маг. Транзит»)</t>
  </si>
  <si>
    <t>Шабалтас М.М. (депутат)</t>
  </si>
  <si>
    <t>Циба В.М.</t>
  </si>
  <si>
    <t>21 січня 2019 р.</t>
  </si>
  <si>
    <t>Жукова Н.М.</t>
  </si>
  <si>
    <t>03 січня 2019 р.</t>
  </si>
  <si>
    <t>Дубовик О.О. (директор МБК)</t>
  </si>
  <si>
    <t xml:space="preserve">береза і 8 кленів (зрізування)  </t>
  </si>
  <si>
    <t>Зоць Т.М. (директор Краєзнавчого музею)</t>
  </si>
  <si>
    <t>2 береста (зрізування)</t>
  </si>
  <si>
    <t xml:space="preserve">Спиляно у  2019 р. (Шаповал)  </t>
  </si>
  <si>
    <t>Пащенко М.А.</t>
  </si>
  <si>
    <t>1а</t>
  </si>
  <si>
    <t>5 сосен (зрізування)</t>
  </si>
  <si>
    <t xml:space="preserve">Спиляно у травні 2020 р. (Пащенко)  </t>
  </si>
  <si>
    <t>Глущенко Л.Г.</t>
  </si>
  <si>
    <t>66 (навпроти аптеки №67)</t>
  </si>
  <si>
    <t>тополя і клен (зрізування)</t>
  </si>
  <si>
    <t>Виключено з тендера на підставі службової Шаповала.</t>
  </si>
  <si>
    <t>Лушина В.В.</t>
  </si>
  <si>
    <t>3 акації, 2 липи, тополя і клен (зрізування)</t>
  </si>
  <si>
    <t>Мазуренко В.Г. (Федоренко Н.М.)</t>
  </si>
  <si>
    <t xml:space="preserve">абрикоса, акація і липа  </t>
  </si>
  <si>
    <t>Дерев’янко Т.В.</t>
  </si>
  <si>
    <t xml:space="preserve">8 сосен, дуб, берест, яблуня, груша  </t>
  </si>
  <si>
    <t>Середа О.О.</t>
  </si>
  <si>
    <t>в’яз (зрізування)</t>
  </si>
  <si>
    <t xml:space="preserve">Спиляно у листопаді 2020 р. (Середа)  </t>
  </si>
  <si>
    <t>30 жовтня 2020 р. (повторне обстеження)</t>
  </si>
  <si>
    <t>Руденко І.Г. (депутат)</t>
  </si>
  <si>
    <t xml:space="preserve">Спиляно у листопаді 2020 р. (Шаповал)  </t>
  </si>
  <si>
    <t>Череп А.Ф.</t>
  </si>
  <si>
    <t>біля могил Черепа В.М. та Денисенка А.М.</t>
  </si>
  <si>
    <t>3 туї (зрізування)</t>
  </si>
  <si>
    <t xml:space="preserve">Спиляно улистопаді 2020 р. (Шаповал)  </t>
  </si>
  <si>
    <t>Луговенко Г.М.</t>
  </si>
  <si>
    <t>199 ж (біля 3-го під’їзду)</t>
  </si>
  <si>
    <t>Швець Г.О.</t>
  </si>
  <si>
    <t>сосна (зрізування)</t>
  </si>
  <si>
    <t>Бербек З.М.</t>
  </si>
  <si>
    <t>вул. Пирятинська</t>
  </si>
  <si>
    <t>ялина (зрізування)</t>
  </si>
  <si>
    <t>04 грудня 2018 р.</t>
  </si>
  <si>
    <t>Селезньова Н.О.</t>
  </si>
  <si>
    <t>2 в’яза (зрізування)</t>
  </si>
  <si>
    <t>Шеремет С.М.</t>
  </si>
  <si>
    <t>пров. Миколи Костомарова</t>
  </si>
  <si>
    <t>Лещенко К.І.</t>
  </si>
  <si>
    <t xml:space="preserve">Спиляно у листопаді 2020 р. (Лещенко)  </t>
  </si>
  <si>
    <t>Сергієвська О.Ю., Совершенна Н.В.</t>
  </si>
  <si>
    <t xml:space="preserve">16а  </t>
  </si>
  <si>
    <t xml:space="preserve">Спиляно у жовтні 2020 р. (Сергієвська)  </t>
  </si>
  <si>
    <t>25 вересня 2020 р.; 16 липня 2013 р.</t>
  </si>
  <si>
    <t>Самусенко Л.В.</t>
  </si>
  <si>
    <t xml:space="preserve">Спиляно у жовтні 2020 р. (Самусенко)  </t>
  </si>
  <si>
    <t>Ярмола В.М. (директора аптеки №65 Панацея)</t>
  </si>
  <si>
    <t>279 (аптека №65 Панацея)</t>
  </si>
  <si>
    <t>Шкарупа О.Д. (т. 0669243682)</t>
  </si>
  <si>
    <t>Шевченко Н.Ф.</t>
  </si>
  <si>
    <t xml:space="preserve">Спиляно у черні 2020 р. (Шаповал)  </t>
  </si>
  <si>
    <t>13 березня 2020 р.</t>
  </si>
  <si>
    <t>Довгань П.А. (директор КП «Прилуцька міська друкарня»)</t>
  </si>
  <si>
    <t>03 липня 2018 р.</t>
  </si>
  <si>
    <t>Пироженко Т.М.</t>
  </si>
  <si>
    <t>Лук’яненко О.В.</t>
  </si>
  <si>
    <t>04 липня 2017 р.</t>
  </si>
  <si>
    <t>Галич А.І.</t>
  </si>
  <si>
    <t xml:space="preserve">Кроновано у липні 2020 р. (Галич А.І.)  </t>
  </si>
  <si>
    <t>20 травня 2020 р.</t>
  </si>
  <si>
    <t>Воронова Г.Г.</t>
  </si>
  <si>
    <t xml:space="preserve">Спиляно у липні 2020 р. (Воронова Г.Г.)  </t>
  </si>
  <si>
    <t xml:space="preserve">Спиляно улипні 2020 р. (ЖЕК)  </t>
  </si>
  <si>
    <t>Мазуренко В.Г.  (депутат); Шептун В.О.</t>
  </si>
  <si>
    <t>Джевага В.О.</t>
  </si>
  <si>
    <t xml:space="preserve">Спиляно у червні 2020 р. (Абрамова А.Д.)  </t>
  </si>
  <si>
    <t>08  травня 2019 р.</t>
  </si>
  <si>
    <t>Мірчук В.В.</t>
  </si>
  <si>
    <t xml:space="preserve">3 липи (зрізування) </t>
  </si>
  <si>
    <t xml:space="preserve">Спиляноу червні 2020 р. (Мірчук)  </t>
  </si>
  <si>
    <t>Гоголь А.Т.</t>
  </si>
  <si>
    <t>3 акації</t>
  </si>
  <si>
    <t xml:space="preserve">спиляновосени 2019 р. (Зі слів заявника)  </t>
  </si>
  <si>
    <t>Інформаційно-аналітичний і Громадська приймальня</t>
  </si>
  <si>
    <t xml:space="preserve">Буланова С.В. та Мазуренко В.Г. (депутат)  </t>
  </si>
  <si>
    <t>вул.Пушкіна -  Костянтинівська</t>
  </si>
  <si>
    <t>у парку біля газового та навпроти маг. Судачок</t>
  </si>
  <si>
    <t>Липа, 9 берез, 4 клена і верба (усі зрізування)</t>
  </si>
  <si>
    <t xml:space="preserve">спиляно у травні 2020 р. (Шаповал)  </t>
  </si>
  <si>
    <t>18 березня 2019 р. та 18 жовтня 2018 р.</t>
  </si>
  <si>
    <t>Яковенко А.Г.</t>
  </si>
  <si>
    <t>Харченко О.М.</t>
  </si>
  <si>
    <t>Пастух З.Д.</t>
  </si>
  <si>
    <t>Акація, 2 береста, клен (зрізування)</t>
  </si>
  <si>
    <t>Ігнатенко Л.Ф.</t>
  </si>
  <si>
    <t>03 квітня 2018 р.</t>
  </si>
  <si>
    <t>Кліщенко Г.М.</t>
  </si>
  <si>
    <t>Антоненко Н.В.</t>
  </si>
  <si>
    <t>61 (зі сторни вул. Гвардійської)</t>
  </si>
  <si>
    <t>тополя і клен американський  (зрізування)</t>
  </si>
  <si>
    <t>11 січня 2018 р.</t>
  </si>
  <si>
    <t>Семенець В.М.</t>
  </si>
  <si>
    <t>10 (біля під’їзду №4)</t>
  </si>
  <si>
    <t>Драчковський Я.В.;  Горячкін К.П.</t>
  </si>
  <si>
    <t>05 квітня 2017 року і 10 вересня 2019 р.</t>
  </si>
  <si>
    <t>Беспальча Л.М. (голова ОСББ «Надія»)</t>
  </si>
  <si>
    <t xml:space="preserve">Липа (п-д №6), верба ( п-д №6), береза, 2 клена (п-д №6) (зрізування)  </t>
  </si>
  <si>
    <t xml:space="preserve">спиляно у квітні 2020 р. (Шаповал)  </t>
  </si>
  <si>
    <t xml:space="preserve">Новак В.М. (голова комітету самоорганізації населення №5 Плискунівського мікрорайону) </t>
  </si>
  <si>
    <t>поблизу Трьохвсятительської церкви (біля дитячих майданчиків)</t>
  </si>
  <si>
    <t>13 берез і вишня (зрізування)</t>
  </si>
  <si>
    <t>08 травня 2018 р.</t>
  </si>
  <si>
    <t>Косова Н.М.</t>
  </si>
  <si>
    <t>між буд. 71 — 73</t>
  </si>
  <si>
    <t>12 жовтня 2017 р.</t>
  </si>
  <si>
    <t>Баранова Л.Б.</t>
  </si>
  <si>
    <t>тополя і берест (зрізування)</t>
  </si>
  <si>
    <t>Павленко Т.О.</t>
  </si>
  <si>
    <t>Інформаційно-аналітичний відділ</t>
  </si>
  <si>
    <t>Рожко М.В. (депутат)</t>
  </si>
  <si>
    <t>перехрестя вул. 1 Травня — Ветеранська</t>
  </si>
  <si>
    <t>верба і 4 каштана (зрізування)</t>
  </si>
  <si>
    <t>Полотненко З.І.</t>
  </si>
  <si>
    <t>липа і клен (зрізування)</t>
  </si>
  <si>
    <t>01 листопада 2018 р.</t>
  </si>
  <si>
    <t>Денисенко М.А.</t>
  </si>
  <si>
    <t>акація, ясен, каштан (зрізування)</t>
  </si>
  <si>
    <t>Павлова Л.П.</t>
  </si>
  <si>
    <t xml:space="preserve">3 клена (зрізування)  </t>
  </si>
  <si>
    <t>Кривошеєнко Л.П.</t>
  </si>
  <si>
    <t>Загальний відділ</t>
  </si>
  <si>
    <t>Біля ДНЗ №8</t>
  </si>
  <si>
    <t>05 вересня 2018 р.</t>
  </si>
  <si>
    <t>навпроти будинку №77</t>
  </si>
  <si>
    <t>Перехрестя вул. Київської і Алгазіна</t>
  </si>
  <si>
    <t>Малько М.П.</t>
  </si>
  <si>
    <t xml:space="preserve">вул. Молодіжна </t>
  </si>
  <si>
    <t>Даніч Л.П.</t>
  </si>
  <si>
    <t xml:space="preserve">абрикоса (зрізування) </t>
  </si>
  <si>
    <t>Ралько Л.І.</t>
  </si>
  <si>
    <t>Нефед Л.І.</t>
  </si>
  <si>
    <t>29 а</t>
  </si>
  <si>
    <t xml:space="preserve">2 берези і 2 липи (зрізування) </t>
  </si>
  <si>
    <t>Турчаненко Т.В.</t>
  </si>
  <si>
    <t>Добржанська В.М.</t>
  </si>
  <si>
    <t>2 вишні (одна біля зупинки) (зрізування)</t>
  </si>
  <si>
    <t>Погібко В.М., Дзюбенко Г.М.</t>
  </si>
  <si>
    <t>78а</t>
  </si>
  <si>
    <t>ясені і тополя (зрізуванння)</t>
  </si>
  <si>
    <t>05 січня 2018 р. та 18 жовтня 2018 р.</t>
  </si>
  <si>
    <t>Прокоф’єв М.А.</t>
  </si>
  <si>
    <t>1-й пров. Пирогівський</t>
  </si>
  <si>
    <t>23 листопада 2017 р.</t>
  </si>
  <si>
    <t>Стіна В.М.</t>
  </si>
  <si>
    <t>перехрестя вул. 18 Вересня і Саксаганського</t>
  </si>
  <si>
    <t xml:space="preserve">3 каштана (зрізування)  </t>
  </si>
  <si>
    <t>Тарасенко Т.І.</t>
  </si>
  <si>
    <t>23 жовтня 2017 р.</t>
  </si>
  <si>
    <t>Клещ Л.В.</t>
  </si>
  <si>
    <t>біля могили внука</t>
  </si>
  <si>
    <t>02 вересня 2013 р.</t>
  </si>
  <si>
    <t>Гаревська Т.О.</t>
  </si>
  <si>
    <t>66/2</t>
  </si>
  <si>
    <t xml:space="preserve">Липа (зрізування)  </t>
  </si>
  <si>
    <t>12 березня 2019 р. та 11 квітня 2013 р.</t>
  </si>
  <si>
    <t>Федоренко Л.В.</t>
  </si>
  <si>
    <t>3 вишні, яблуня, слива, шовковиця (усі зрізування)</t>
  </si>
  <si>
    <t xml:space="preserve">спиляно у березні 2020 р. (Шаповал)  </t>
  </si>
  <si>
    <t>Курдибайло С.В.</t>
  </si>
  <si>
    <t>вул. Паркова</t>
  </si>
  <si>
    <t>26 грудня 2018 р.</t>
  </si>
  <si>
    <t>Скакун А.П.</t>
  </si>
  <si>
    <t>Горбань Г.В.</t>
  </si>
  <si>
    <t>пров. Ветеранський</t>
  </si>
  <si>
    <t>2а</t>
  </si>
  <si>
    <t>Корзун Є.Д.</t>
  </si>
  <si>
    <t>Тополя і верба (зрізування)</t>
  </si>
  <si>
    <t>Носко О.О.</t>
  </si>
  <si>
    <t>Харченко Л.В.</t>
  </si>
  <si>
    <t>Рябоконь С.М.</t>
  </si>
  <si>
    <t>20 Б</t>
  </si>
  <si>
    <t>Береза, 2 клена і тополя  (зрізування)</t>
  </si>
  <si>
    <t>27 липня 2018 і 10 вересня 2019 р.</t>
  </si>
  <si>
    <t>Товкун І.М.</t>
  </si>
  <si>
    <t>Ельтек Н.Г. та Матяш О.І.</t>
  </si>
  <si>
    <t>Дейнека Л.М.</t>
  </si>
  <si>
    <t>37 а</t>
  </si>
  <si>
    <t>Сільченко А.Т.</t>
  </si>
  <si>
    <t>Смірнова Л.В.</t>
  </si>
  <si>
    <t>115а</t>
  </si>
  <si>
    <t>20 березня 2018 р.</t>
  </si>
  <si>
    <t>Савченко О.М.</t>
  </si>
  <si>
    <t>3 (біля другого під’їзду)</t>
  </si>
  <si>
    <t>12 лютого 2018 р.</t>
  </si>
  <si>
    <t>Романюк К.М.</t>
  </si>
  <si>
    <t>2-й в’їзд Береговий</t>
  </si>
  <si>
    <t>18 грудня 2017 р.</t>
  </si>
  <si>
    <t>Михайленко О.В.</t>
  </si>
  <si>
    <t>Лазюка Т.В.</t>
  </si>
  <si>
    <t xml:space="preserve">вишня (зрізування) </t>
  </si>
  <si>
    <t>Савченко Г.Г.</t>
  </si>
  <si>
    <t>вул.Паркова</t>
  </si>
  <si>
    <t xml:space="preserve">Мазуренко В.Г. (депутат) </t>
  </si>
  <si>
    <t>Цікора Л.І.</t>
  </si>
  <si>
    <t>Шматко Л.Г.</t>
  </si>
  <si>
    <t xml:space="preserve">2 берези, вишня, груша, горіх, черемха (зрізування) </t>
  </si>
  <si>
    <t>Мазуренко В.Г. (депутат) (Давиденко О.О.)</t>
  </si>
  <si>
    <t>береза (зрізування)</t>
  </si>
  <si>
    <t>Шунаг Н.І.</t>
  </si>
  <si>
    <t>Овдієнко Н.П.</t>
  </si>
  <si>
    <t xml:space="preserve"> 2 акації і 2 абрикоси  </t>
  </si>
  <si>
    <t>Сірик С.М.</t>
  </si>
  <si>
    <t>Каратель А.Я. (заступник голови ГО «Фундація»)</t>
  </si>
  <si>
    <t>Іштукін В.В. Мірошниченко Т.В., Горбач О.М.</t>
  </si>
  <si>
    <t>горіх (зрізування) (біля електропідстанції) і  ясен (зрізування)</t>
  </si>
  <si>
    <t>Біловод Ю.Б.</t>
  </si>
  <si>
    <t xml:space="preserve">спиляно у лютому 2020 р. (Шаповал)  </t>
  </si>
  <si>
    <t>Ушенко Г.М.</t>
  </si>
  <si>
    <t>пров. Франка</t>
  </si>
  <si>
    <t>Шкурат В.В. (голова комітету самоорганізації населення №6 в/м №12 та 17)  та Матяш О.І.</t>
  </si>
  <si>
    <t>поряд з будинком №147 та біля контейнерного майданчика</t>
  </si>
  <si>
    <t>8 тополь і ясен (зрізування)</t>
  </si>
  <si>
    <t>03 липня 2018 р. та 19 липня 2018 р.</t>
  </si>
  <si>
    <t>Ващенко Н.А.</t>
  </si>
  <si>
    <t>21 червня 2018 р.</t>
  </si>
  <si>
    <t>Зубан В.Ф.</t>
  </si>
  <si>
    <t>Голішенко В.В., Цьовка І.М.</t>
  </si>
  <si>
    <t>берест і 5 тополь (зрізування)</t>
  </si>
  <si>
    <t>Солдатенко О.О.</t>
  </si>
  <si>
    <t>Безбах О.Л.</t>
  </si>
  <si>
    <t>Горносталь В.А.</t>
  </si>
  <si>
    <t>Михайлюк Т.А.</t>
  </si>
  <si>
    <t>пров. Котляревського</t>
  </si>
  <si>
    <t xml:space="preserve">Абрикоса, 2 берези, 2 шовковиці (зрізування) </t>
  </si>
  <si>
    <t>Шепелява В.І.</t>
  </si>
  <si>
    <t xml:space="preserve">88/2  </t>
  </si>
  <si>
    <t>Гунченко О.Б.</t>
  </si>
  <si>
    <t>151 (біля автобусної зупинки)</t>
  </si>
  <si>
    <t>Василюк О.І.</t>
  </si>
  <si>
    <t>98 (біля 2-го під’їзду)</t>
  </si>
  <si>
    <t>9 тополь (зрізуванння)</t>
  </si>
  <si>
    <t>Мурашко М.І.</t>
  </si>
  <si>
    <t>вул. Мединська</t>
  </si>
  <si>
    <t>глід (зрізування)</t>
  </si>
  <si>
    <t>80 (біля автобусної зупинки)</t>
  </si>
  <si>
    <t xml:space="preserve">5 берез, 4 ясена, верба (зрізування) </t>
  </si>
  <si>
    <t>Пароконний А.Є.</t>
  </si>
  <si>
    <t>Костянтинівська</t>
  </si>
  <si>
    <t>122 і 124</t>
  </si>
  <si>
    <t>14 травня 2013 р.</t>
  </si>
  <si>
    <t>на перехресті вул. Гвардійської і Польвої біля СТО</t>
  </si>
  <si>
    <t xml:space="preserve">спиляно у січні 2020 р. (Шаповал)  </t>
  </si>
  <si>
    <t>Дяченко М.В.</t>
  </si>
  <si>
    <t>вул. Моголевського</t>
  </si>
  <si>
    <t>3 тополі і клен (зрізування)</t>
  </si>
  <si>
    <t>Бойко Т.В.</t>
  </si>
  <si>
    <t>перехрестя вул. Гвардійської і Половецької</t>
  </si>
  <si>
    <t>Клязніка Л.П.</t>
  </si>
  <si>
    <t>клен і абрикоса (зрізування)</t>
  </si>
  <si>
    <t>Авраменко Н.М.</t>
  </si>
  <si>
    <t>55/1</t>
  </si>
  <si>
    <t>Семенкова О.М.</t>
  </si>
  <si>
    <t>90/1</t>
  </si>
  <si>
    <t>Боровик Т.В.</t>
  </si>
  <si>
    <t>Матійко Г.А.</t>
  </si>
  <si>
    <t>каштан і липа(зрізування)</t>
  </si>
  <si>
    <t>16 листопада 2017 р.</t>
  </si>
  <si>
    <t>Максименко М.М.</t>
  </si>
  <si>
    <t>42 в</t>
  </si>
  <si>
    <t>13 листопада 2017 р.</t>
  </si>
  <si>
    <t>Михайліченко Л.І.</t>
  </si>
  <si>
    <t>Ленець Н.В.</t>
  </si>
  <si>
    <t xml:space="preserve">кроновано у березні 2020 р. (Охріменко. Дочка)  </t>
  </si>
  <si>
    <t>Касьян Л.І.</t>
  </si>
  <si>
    <t xml:space="preserve">спиляно у лютому 2020 р. (Касьян)  </t>
  </si>
  <si>
    <t>21 (біля гаражів)</t>
  </si>
  <si>
    <t>Кузьмик Л.І.</t>
  </si>
  <si>
    <t>12 кленів американських, 2 абрикоси, 3 яблуні (зрізування) 4 абрикоси, 3 вишні (кронування)</t>
  </si>
  <si>
    <t>Знято з черги через незгоду більшості мешканців зі спилюванням даних дерев. (грудень 2019 року)</t>
  </si>
  <si>
    <t>Рожко А.М. (Жулай Є.В.)</t>
  </si>
  <si>
    <t>на перехресті вул. Межова і Фабрична</t>
  </si>
  <si>
    <t>4 берези</t>
  </si>
  <si>
    <t>Опанасенко О.В.</t>
  </si>
  <si>
    <t xml:space="preserve">2 липи (зрізування) </t>
  </si>
  <si>
    <t>08  грудня 2015 р.</t>
  </si>
  <si>
    <t>Колективне звернення (Омельченко Р.В.)</t>
  </si>
  <si>
    <t>Н. Побут</t>
  </si>
  <si>
    <t>3 тополі та клен (зрізування)</t>
  </si>
  <si>
    <t>Відсутня технічна можливість</t>
  </si>
  <si>
    <t>15 травня 2013 р.</t>
  </si>
  <si>
    <t>3 ясена, 2 акації, 2 горобини, береза, верба (зрізування)</t>
  </si>
  <si>
    <t xml:space="preserve">спиляно у грудні 2019 р. (Шаповал)  </t>
  </si>
  <si>
    <r>
      <t>3 ясена</t>
    </r>
    <r>
      <rPr>
        <sz val="12"/>
        <color indexed="8"/>
        <rFont val="Times New Roman"/>
        <family val="1"/>
      </rPr>
      <t xml:space="preserve">, 3 акації, </t>
    </r>
    <r>
      <rPr>
        <sz val="12"/>
        <color indexed="21"/>
        <rFont val="Times New Roman"/>
        <family val="1"/>
      </rPr>
      <t>береза</t>
    </r>
    <r>
      <rPr>
        <sz val="12"/>
        <color indexed="8"/>
        <rFont val="Times New Roman"/>
        <family val="1"/>
      </rPr>
      <t xml:space="preserve"> і яблуня (зрізування) </t>
    </r>
  </si>
  <si>
    <t>Шкурат В.В. (голова комітету самоорганізації населення №6 в/м №12 та 17), Луцевят О.І.</t>
  </si>
  <si>
    <t>5 ясенів, береза і верба (зрізування), Клен і липа (Луцевят)</t>
  </si>
  <si>
    <t>Шкурат В.В. (голова комітету самоорганізації населення №6 в/м №12 та 17); Яковлєва Н.Г.</t>
  </si>
  <si>
    <t>Борщ В.Б.</t>
  </si>
  <si>
    <t>Кирилов А.М.</t>
  </si>
  <si>
    <t>пров. Волошинівський</t>
  </si>
  <si>
    <t>голова Прилуцького міськрайонного суду Ільченко О.І.</t>
  </si>
  <si>
    <t>Перехрестя вул. Котляревського і Соборної</t>
  </si>
  <si>
    <t>Кузнецова О.О.</t>
  </si>
  <si>
    <t>01 серпня 2017 р.</t>
  </si>
  <si>
    <t>Бурмістрова Л.С.</t>
  </si>
  <si>
    <t>Скиба С.І.</t>
  </si>
  <si>
    <t>02 червня 2017 р.</t>
  </si>
  <si>
    <t>Дяченко В.П.</t>
  </si>
  <si>
    <t>21 липня 2016 р.</t>
  </si>
  <si>
    <t>Сивочка В.О.</t>
  </si>
  <si>
    <t>кладовище Горова Білещина</t>
  </si>
  <si>
    <t>Могила № 57 у секторі №56</t>
  </si>
  <si>
    <t>20 жовтня 2015 р.</t>
  </si>
  <si>
    <t>начальник КП «Прилукижитлобуд» Ткаченко О.В.</t>
  </si>
  <si>
    <t>27 травня 2014 р.</t>
  </si>
  <si>
    <t>Фоміна Н.І.</t>
  </si>
  <si>
    <t>146/19</t>
  </si>
  <si>
    <t>Тойменцева С.І.</t>
  </si>
  <si>
    <t>Колесник В.В.</t>
  </si>
  <si>
    <t>тополя</t>
  </si>
  <si>
    <t>Кривенко Н.С.</t>
  </si>
  <si>
    <t xml:space="preserve">верба  </t>
  </si>
  <si>
    <t>Дяченко Л.І. (Шевель депутат. Повторне обстеження)</t>
  </si>
  <si>
    <t>08  травня 2018 р.</t>
  </si>
  <si>
    <t>Бельтюкова Т.І.</t>
  </si>
  <si>
    <t>ріг вул. Щорса та вул. Костянтинівської</t>
  </si>
  <si>
    <t>2 тополі</t>
  </si>
  <si>
    <t>Колейко М.В. (головний лікар Прилуцької ЦРЛ)</t>
  </si>
  <si>
    <t>вул.Київська (біля приміщення Прилуцької районної лікарні)</t>
  </si>
  <si>
    <t>вздовж автомобільної стоянки</t>
  </si>
  <si>
    <t>7 тополь, 2 акації, липа (усі зрізування)</t>
  </si>
  <si>
    <t xml:space="preserve">спиляно у листопаді 2019 р. (Шаповал)  </t>
  </si>
  <si>
    <t>Шаповал Н.І.</t>
  </si>
  <si>
    <t>клен і 2 тополі (зрізування)</t>
  </si>
  <si>
    <t>Іванченко Л.М.</t>
  </si>
  <si>
    <t>вул. Миколи Андріяшева</t>
  </si>
  <si>
    <t>2 береста і 2 ясена (зрізування)</t>
  </si>
  <si>
    <t>Копачевський В.І. (депутат)</t>
  </si>
  <si>
    <t>від вул. Тімірязєва до залізничного переїзду (з обох сторі)</t>
  </si>
  <si>
    <t>9 тополь, парості акації і парості клена американського (усі зрізуванння)</t>
  </si>
  <si>
    <t>Шептун В.О. (протокол №2 зустрічі міського голови з мешканцями мікрорайону)</t>
  </si>
  <si>
    <t>2 липи, 9 яблунь, абрикоса, шовковиця, вишня</t>
  </si>
  <si>
    <t>26 лютого 2016 р.</t>
  </si>
  <si>
    <t>Мазило Є.О.</t>
  </si>
  <si>
    <t>23 квітня 2013 р.</t>
  </si>
  <si>
    <t>Пахоль Л.І.</t>
  </si>
  <si>
    <t>335/2</t>
  </si>
  <si>
    <t>Воронова Л.М.</t>
  </si>
  <si>
    <t>на розі вул. Котляревського і в’їзду Котляревського</t>
  </si>
  <si>
    <t>абрикоса  (5-й під’їзд, зрізування) яблуня, груша (зрізування), (усі 6-й під’їзд)</t>
  </si>
  <si>
    <t xml:space="preserve">спиляно у листопаді 2019 р. (Гіль)  </t>
  </si>
  <si>
    <t xml:space="preserve">Солорева В.В. Голова Прилуцької міської партійної організації ВО «Батьківщина» </t>
  </si>
  <si>
    <t>верба і абрикоса (зрізування)</t>
  </si>
  <si>
    <t xml:space="preserve">спиляно у жовтні 2019 р. (Шаповал)  </t>
  </si>
  <si>
    <t xml:space="preserve">09 вересня 2015 р. </t>
  </si>
  <si>
    <t xml:space="preserve">04 вересня 2015 р. </t>
  </si>
  <si>
    <t>Власова Г.В.</t>
  </si>
  <si>
    <t xml:space="preserve">спиляно у вересні 2019 р. (Шаповал)  </t>
  </si>
  <si>
    <t>Яцун Т.В.</t>
  </si>
  <si>
    <t>липа (зрізування)</t>
  </si>
  <si>
    <t>03 липня 2018 р. та 15 вересня 2017 р.</t>
  </si>
  <si>
    <t>Пастушенко Л.І.</t>
  </si>
  <si>
    <t>вул. Петра Дорошенка</t>
  </si>
  <si>
    <t>03 серпня 2017 р.</t>
  </si>
  <si>
    <t>Ткаченко Ю.В.</t>
  </si>
  <si>
    <t>199 г</t>
  </si>
  <si>
    <t>Мохно Л.А.</t>
  </si>
  <si>
    <t>абрикоса і горобина(зрізування)</t>
  </si>
  <si>
    <t>Дьогтяр О.Л.</t>
  </si>
  <si>
    <t>перехрестя вул. Садової і вул. Соборної</t>
  </si>
  <si>
    <t>Даниленко Г.М.</t>
  </si>
  <si>
    <t>51а</t>
  </si>
  <si>
    <t>Сидоренко Г.І.</t>
  </si>
  <si>
    <t>125а</t>
  </si>
  <si>
    <t>Ілюхін А.В.</t>
  </si>
  <si>
    <t>125 (у дворі біля західної стіни)</t>
  </si>
  <si>
    <t>Охріменко О.В.</t>
  </si>
  <si>
    <t>кладовище Новий Побут</t>
  </si>
  <si>
    <t>4 сектор біля могили Котеленець Ганни Григорівни</t>
  </si>
  <si>
    <t>06 листопада 2015 р.</t>
  </si>
  <si>
    <t>Барнаш Н.П.</t>
  </si>
  <si>
    <t>2 тополі(зрізування)</t>
  </si>
  <si>
    <t>12 березня 2014 р.</t>
  </si>
  <si>
    <t>акація</t>
  </si>
  <si>
    <t>Мельник Н.М.</t>
  </si>
  <si>
    <t>116а</t>
  </si>
  <si>
    <t>абрикоса (зрізування)</t>
  </si>
  <si>
    <t>Моргунова О.В.</t>
  </si>
  <si>
    <t>Ясен</t>
  </si>
  <si>
    <t>Дроздов Ю.І.</t>
  </si>
  <si>
    <t>Гемба Н.В.</t>
  </si>
  <si>
    <t>вул. Авіації</t>
  </si>
  <si>
    <t>Онищенко Н.В.</t>
  </si>
  <si>
    <t>49 (за гаражами)</t>
  </si>
  <si>
    <t>16 січня 2017 р.</t>
  </si>
  <si>
    <t>Прилуцька філія ДП "Чернігівстандартметрологія" (Сидоренко С.І.)</t>
  </si>
  <si>
    <t>Клочко О.О.</t>
  </si>
  <si>
    <t>Центральне кладовище</t>
  </si>
  <si>
    <t>Тополя і 2 ясена (зрізування)</t>
  </si>
  <si>
    <t>02 вересня 2014 р.</t>
  </si>
  <si>
    <t>Хмелик П.П.</t>
  </si>
  <si>
    <t>2 абрикоси, вишня і липа</t>
  </si>
  <si>
    <t>20 вересня 2016 р.</t>
  </si>
  <si>
    <t>Шматко Н.Л.</t>
  </si>
  <si>
    <t>2 верби</t>
  </si>
  <si>
    <t>Петренко М.І.</t>
  </si>
  <si>
    <t>вишня (зрізування); липа (кронування)</t>
  </si>
  <si>
    <t>Даража Л.В.</t>
  </si>
  <si>
    <t>біля буд. 35А — 37</t>
  </si>
  <si>
    <t>3 абрикоси (зрізування)</t>
  </si>
  <si>
    <t xml:space="preserve">спиляно у жовтні 2019 р. (Даража)  </t>
  </si>
  <si>
    <t>Чудо Н.І.</t>
  </si>
  <si>
    <t>горіх (зрізування)</t>
  </si>
  <si>
    <t>12 листопада 2013 р.</t>
  </si>
  <si>
    <t>Сидоренко В.І.</t>
  </si>
  <si>
    <t>16 листопада 2016 р.</t>
  </si>
  <si>
    <t>Дудко Т.Ф.</t>
  </si>
  <si>
    <t>41/4 (біля 6-го під’їзду)</t>
  </si>
  <si>
    <t>5 абрикос, 3 яблуні, 2 вишні і верба (усі зрізування)</t>
  </si>
  <si>
    <t xml:space="preserve">спиляно у серпні 2019 р. (Шаповал)  </t>
  </si>
  <si>
    <t xml:space="preserve">5 тополь (зрізування) </t>
  </si>
  <si>
    <t>Начальник виховної колонії підполковник внутрішньої служби КвітницькийЄ.Л.</t>
  </si>
  <si>
    <t>біля приміщення Прилуцької виховної колонії</t>
  </si>
  <si>
    <t>Король Л.І.</t>
  </si>
  <si>
    <t>Мінченко В.Т.</t>
  </si>
  <si>
    <t>22 (корпус 7)</t>
  </si>
  <si>
    <t xml:space="preserve">04 липня 2017 р. </t>
  </si>
  <si>
    <t>Саверська В.М.</t>
  </si>
  <si>
    <t>акація і клен (зрізування)</t>
  </si>
  <si>
    <t>Литвинова М.М.</t>
  </si>
  <si>
    <t>Редько В.В.</t>
  </si>
  <si>
    <t xml:space="preserve">1 липа (зрізування) </t>
  </si>
  <si>
    <t>Сидорський В.Ф.</t>
  </si>
  <si>
    <t>263 (біля гаража)</t>
  </si>
  <si>
    <t>Гайдаєнко М.В.</t>
  </si>
  <si>
    <t>Коробко М.П.</t>
  </si>
  <si>
    <t>10а</t>
  </si>
  <si>
    <t>03 липня 2012 р.</t>
  </si>
  <si>
    <t>Шевель О.М. (Шулік Г.І.)</t>
  </si>
  <si>
    <t>4 липи (зрізування)</t>
  </si>
  <si>
    <t>Лінченко М.М.</t>
  </si>
  <si>
    <t>Голік О.Р.</t>
  </si>
  <si>
    <t>Ступак В.І.</t>
  </si>
  <si>
    <t>у парку навпроти будинків №9 і №7</t>
  </si>
  <si>
    <t>5 тополь і 3 клена (усі зрізування)</t>
  </si>
  <si>
    <t xml:space="preserve">спиляно у липні 2019 р. (Шаповал)  </t>
  </si>
  <si>
    <t>Пивоварова І.А.</t>
  </si>
  <si>
    <t xml:space="preserve">12 тополь (зрізування), 2 клени (зрізування) </t>
  </si>
  <si>
    <t>Грінько Н.О.</t>
  </si>
  <si>
    <t>28/1</t>
  </si>
  <si>
    <t>5 беріз (зрізування)</t>
  </si>
  <si>
    <t>Гончаренко Т.М.</t>
  </si>
  <si>
    <t>Лисенко О.О.</t>
  </si>
  <si>
    <t>Василець С.І.</t>
  </si>
  <si>
    <t>55-61</t>
  </si>
  <si>
    <t>3 тополі</t>
  </si>
  <si>
    <t>Сидько Л.М.</t>
  </si>
  <si>
    <t>біля будинків 14 і 16</t>
  </si>
  <si>
    <t xml:space="preserve">спиляно у червні 2019 р. (Шаповал)  </t>
  </si>
  <si>
    <t>Мусієнко Л.А.</t>
  </si>
  <si>
    <t>127а</t>
  </si>
  <si>
    <t>Полосьмак Г.О.</t>
  </si>
  <si>
    <t>Денисенко О.В.</t>
  </si>
  <si>
    <t>Кізім В.Б.</t>
  </si>
  <si>
    <t>Каленіченко Л.В.</t>
  </si>
  <si>
    <t>49 (на розі вул. Земської і вул. 1 Травня)</t>
  </si>
  <si>
    <t>22 березня 2017 р.</t>
  </si>
  <si>
    <t>Дорошенко О.О.</t>
  </si>
  <si>
    <t>навпроти маг. «Ромашка»</t>
  </si>
  <si>
    <t>01 лютого 2017 р.</t>
  </si>
  <si>
    <t>В.о. директора допоміжної школи Тарануха О.М.</t>
  </si>
  <si>
    <t>08  серпня 2014 р.</t>
  </si>
  <si>
    <t>Петрик В.А.</t>
  </si>
  <si>
    <t xml:space="preserve"> тополя, 2 верби</t>
  </si>
  <si>
    <t>Коляденко Л.О.</t>
  </si>
  <si>
    <t>4 клена (зрізування)</t>
  </si>
  <si>
    <t xml:space="preserve">спиляно у травні 2019 р. (Шаповал)  </t>
  </si>
  <si>
    <t>Уткіна А.Т.</t>
  </si>
  <si>
    <t>11 січня 2014 р.</t>
  </si>
  <si>
    <t>Пономаренко І.І.</t>
  </si>
  <si>
    <t xml:space="preserve">спиляно у квітні 2019 р. (Шаповал)  </t>
  </si>
  <si>
    <t>Шевченко А.Г.</t>
  </si>
  <si>
    <t>службова Сивенка О.І.</t>
  </si>
  <si>
    <t>6 тополь і 12 кленів (зрізування)</t>
  </si>
  <si>
    <t>Луценко Н.О.</t>
  </si>
  <si>
    <t>Аландаренко В.В.</t>
  </si>
  <si>
    <t>Чумаченко А.Л. (голова КНС №3)</t>
  </si>
  <si>
    <t>вул. П.Комуни</t>
  </si>
  <si>
    <t>Горшкова В.О.</t>
  </si>
  <si>
    <t>5 тополь</t>
  </si>
  <si>
    <t xml:space="preserve">спиляно у вересні 2019 р. (Даценко Ю.О, і Горшкова В.О.)  </t>
  </si>
  <si>
    <t>Михайлова В.П..</t>
  </si>
  <si>
    <t>230 г</t>
  </si>
  <si>
    <t>береза (зрізування) і береза (кронування)</t>
  </si>
  <si>
    <t xml:space="preserve">спиляно у липні 2019 р. (Михайлова В.П.)  </t>
  </si>
  <si>
    <t>Черненко О.М.</t>
  </si>
  <si>
    <t>40 (у дворі біля дитячого садочка №28)</t>
  </si>
  <si>
    <t>верба</t>
  </si>
  <si>
    <t xml:space="preserve">спиляно у липні 2019 р. (Дорошенко Т.Г.)  </t>
  </si>
  <si>
    <t>Турчинова Т.А.</t>
  </si>
  <si>
    <t xml:space="preserve">спиляно у липні 2019 р. (Турчинова Т.А.)  </t>
  </si>
  <si>
    <t>Доленко Б.Г.</t>
  </si>
  <si>
    <t>2 абрикоси, 3 яблуні, груша і вишня (усі зрізування)</t>
  </si>
  <si>
    <t>спиляно у  червні 2019 р. (Доленко) Котляр сказав відати йому акт</t>
  </si>
  <si>
    <t>Мостіпан К.І.</t>
  </si>
  <si>
    <t>25а (біля дитячого майданчика)</t>
  </si>
  <si>
    <t>спиляно у  березні 2019 р. (Мостіпан)</t>
  </si>
  <si>
    <t>Хорт М.І.</t>
  </si>
  <si>
    <t>пров. Піщаний</t>
  </si>
  <si>
    <t>береза</t>
  </si>
  <si>
    <t>спиляно у  січні 2019 р. (Шаповал)</t>
  </si>
  <si>
    <t>27 вересня 2016</t>
  </si>
  <si>
    <t>Шматко Н.Д.</t>
  </si>
  <si>
    <t>ріг вул. Богунського та вул. Білецького-Носенка</t>
  </si>
  <si>
    <t>Левченко Н.Г.</t>
  </si>
  <si>
    <t>7 в’їзд Гетьмана Сагайдачного</t>
  </si>
  <si>
    <t>30 травня 2016 року</t>
  </si>
  <si>
    <t>Зоц Н.М.</t>
  </si>
  <si>
    <t>вул. Паризької Комуни</t>
  </si>
  <si>
    <t>Казакова В.М.</t>
  </si>
  <si>
    <t>06 березня 2017 р.</t>
  </si>
  <si>
    <t>Руденко Н.І.</t>
  </si>
  <si>
    <t>береза, клен, липа, верба, 2 тополі, 2 яблуні. 8 абрикос, 15 вишень (зрізування) і горіх (кронування)</t>
  </si>
  <si>
    <t>спиляно у  лютому 2019 р. (Шаповал)</t>
  </si>
  <si>
    <t>Завада Г.М.</t>
  </si>
  <si>
    <t>2 (зі сторони пров. Андріївський)</t>
  </si>
  <si>
    <t>4 ясена (зрізування)</t>
  </si>
  <si>
    <t>25 листопада 2016 р.</t>
  </si>
  <si>
    <t xml:space="preserve">3 ясена, 1 акація, </t>
  </si>
  <si>
    <t>депутат Малиш Г.П.</t>
  </si>
  <si>
    <t>Охріменко В.І.</t>
  </si>
  <si>
    <t>берест</t>
  </si>
  <si>
    <t>Колективне звернення (Кузьменко С.В.)</t>
  </si>
  <si>
    <t>3 береста (зрізування)</t>
  </si>
  <si>
    <t>Слободенюк Л.В. (головний лікар Прилуцького міського центру ПМСД)</t>
  </si>
  <si>
    <t>88/2 (біля приміщення ПМСД)</t>
  </si>
  <si>
    <t>спиляно у  березні 2019 р. (Шаповал)</t>
  </si>
  <si>
    <t>Лисенко В.В.</t>
  </si>
  <si>
    <t>96 (біля приміщення ГРП)</t>
  </si>
  <si>
    <t>24  листопада 2014 р.</t>
  </si>
  <si>
    <t>Ритченко В.О.</t>
  </si>
  <si>
    <t>на розі вул. Київської і Пушкіна</t>
  </si>
  <si>
    <t>біля приміщення гуртожитку Прилуцького професійного ліцею</t>
  </si>
  <si>
    <t xml:space="preserve">Мазуренко В.Г.  </t>
  </si>
  <si>
    <t>Центральний парк</t>
  </si>
  <si>
    <t>2 липи і 3 клена (зрізування)</t>
  </si>
  <si>
    <t>27 червня 2017 р.</t>
  </si>
  <si>
    <t>Ромець В.І.</t>
  </si>
  <si>
    <t>12 липня 2017 р.</t>
  </si>
  <si>
    <t>28 (біля котельні)</t>
  </si>
  <si>
    <t>горобина (зрізування)</t>
  </si>
  <si>
    <t>28 (біля магазина)</t>
  </si>
  <si>
    <t>Морозов Ю.А.</t>
  </si>
  <si>
    <t>Леонова О.Ф.</t>
  </si>
  <si>
    <t>Привокзальна площа</t>
  </si>
  <si>
    <t>2-й пров. Боброва</t>
  </si>
  <si>
    <t>Фененко Г.В.</t>
  </si>
  <si>
    <t>Жевноводенко О.В.</t>
  </si>
  <si>
    <t>4 аличії (кронування)</t>
  </si>
  <si>
    <t>спиляно у  березні 2019 р. (Жевноводенко)</t>
  </si>
  <si>
    <t>Бокач Л.П.</t>
  </si>
  <si>
    <t>2 груші (зрізування)</t>
  </si>
  <si>
    <t>Сакадьол П.О.</t>
  </si>
  <si>
    <t>біля входу на територію ДНЗ №4</t>
  </si>
  <si>
    <t>Мазуренко В.Г. (Шептун В.О.)</t>
  </si>
  <si>
    <t>65 (біля 4-го під»їзду)</t>
  </si>
  <si>
    <t>Мазуренко В.Г. (Вергельська К.І.)</t>
  </si>
  <si>
    <t>Лєгошин С.Л.</t>
  </si>
  <si>
    <t>Шаповал О.Д.</t>
  </si>
  <si>
    <t>02 листопада 2016 р.</t>
  </si>
  <si>
    <t>Стеценко А.І.</t>
  </si>
  <si>
    <t>54/1</t>
  </si>
  <si>
    <t>3 тополі і верба (зрізування)</t>
  </si>
  <si>
    <t>Білка Л.О.</t>
  </si>
  <si>
    <t>на перехресті вул. І.Скоропадського і в’їзду Опанасівському</t>
  </si>
  <si>
    <t>18 липня 2016 року</t>
  </si>
  <si>
    <t>Бобракова Н.М.</t>
  </si>
  <si>
    <t xml:space="preserve">2 липи зрізування </t>
  </si>
  <si>
    <t>резолюція міського голови</t>
  </si>
  <si>
    <t xml:space="preserve">2 тополі і ясен (зрізування) </t>
  </si>
  <si>
    <t>21 липня 2015 р.</t>
  </si>
  <si>
    <t>Лісова В.К.</t>
  </si>
  <si>
    <t>Якименко Л.П.</t>
  </si>
  <si>
    <t>250а</t>
  </si>
  <si>
    <t>спиляно у березні 2019 р. (Шацька В.М.)</t>
  </si>
  <si>
    <t>Оленнікова Г.М.</t>
  </si>
  <si>
    <t xml:space="preserve">3 акації, липа (зрізування) </t>
  </si>
  <si>
    <t>спиляно. Виявлено у березні 2019 р. (Шкурат.)</t>
  </si>
  <si>
    <t>Акт 29 липня 2016 р.</t>
  </si>
  <si>
    <t>Деряппо В.Г.</t>
  </si>
  <si>
    <t xml:space="preserve">акація  </t>
  </si>
  <si>
    <t>Акт 19 серпня 2013 р.</t>
  </si>
  <si>
    <t>Павлютін Н.Н.</t>
  </si>
  <si>
    <t>81, 14</t>
  </si>
  <si>
    <t>кронування ясену</t>
  </si>
  <si>
    <t>Акт 08.12.2008</t>
  </si>
  <si>
    <t>Кліменко Н.Ф.</t>
  </si>
  <si>
    <t>горіх (зрізування) 2 каштани (кронування)</t>
  </si>
  <si>
    <t>спиляно у березні 2019 р. (Кліменко Н.Ф.)</t>
  </si>
  <si>
    <t>акт від 2018 р.</t>
  </si>
  <si>
    <t>Бугай О.П.,  Бугай Т.В.</t>
  </si>
  <si>
    <t>липа</t>
  </si>
  <si>
    <t>спиляно у березні 2019 р. (Бугай Т.В.)</t>
  </si>
  <si>
    <t>Філозон Н.С.</t>
  </si>
  <si>
    <t>Вул. Садова</t>
  </si>
  <si>
    <t>3 абрикоси, груша (всі зрізування)</t>
  </si>
  <si>
    <t>спиляно у лютому 2019 р. (Філозон Н.С.)</t>
  </si>
  <si>
    <t>Єршова Л.В.</t>
  </si>
  <si>
    <t>спиляно у лютому 2019 р. (Єршова Л.В.)</t>
  </si>
  <si>
    <t>акт від 2017 р.</t>
  </si>
  <si>
    <t>Хорт В.М.</t>
  </si>
  <si>
    <t>спиляно у  січні 2018 р. (Хорт В.М.)</t>
  </si>
  <si>
    <t>Мітін В.А.</t>
  </si>
  <si>
    <t>вул. Шмідта</t>
  </si>
  <si>
    <t>40/2</t>
  </si>
  <si>
    <t>спиляно у  липні 2018 р. (Шаповал)</t>
  </si>
  <si>
    <t>акт від 2013 р.</t>
  </si>
  <si>
    <t>Дернова О.Г. (голова КСН № 5)</t>
  </si>
  <si>
    <t>ріг вул. Пархоменко та пров. Пархоменко</t>
  </si>
  <si>
    <t>акт від 2011 р.</t>
  </si>
  <si>
    <t>Мотуз Р.В.</t>
  </si>
  <si>
    <t>вул. Нова</t>
  </si>
  <si>
    <t>Ткаченко С.Г.</t>
  </si>
  <si>
    <t xml:space="preserve">4 тополі і акація (зрізування)  </t>
  </si>
  <si>
    <t>Тарасевич Т.В.</t>
  </si>
  <si>
    <t>Ліверук М.В. (депутат)</t>
  </si>
  <si>
    <t>акт від 2010 р.</t>
  </si>
  <si>
    <t>Каленіченко Г.І.</t>
  </si>
  <si>
    <t>4 тополі</t>
  </si>
  <si>
    <t>Руденко О.В.</t>
  </si>
  <si>
    <t>між буд. 11 і 12</t>
  </si>
  <si>
    <t>Акт від 2014 р.</t>
  </si>
  <si>
    <t>Фененко С.М.</t>
  </si>
  <si>
    <t>1-й пров. Кошового</t>
  </si>
  <si>
    <t>горіх</t>
  </si>
  <si>
    <t>Рожко А.М. (Іващенко В.Г.)</t>
  </si>
  <si>
    <t>2-й в’їзд. Береговий</t>
  </si>
  <si>
    <t>акт від 2016 р.</t>
  </si>
  <si>
    <t>Ярмоленко А.В.</t>
  </si>
  <si>
    <t>акт від 2012 р.</t>
  </si>
  <si>
    <t>тополя, 2 верби</t>
  </si>
  <si>
    <t>Шкурат В.В. (голова комітету самоорганізації населення №6 в/м №12 та 17),  Ярмоленко А.В. та Фень А.О.</t>
  </si>
  <si>
    <t xml:space="preserve">липа і 2 верби (зрізування) </t>
  </si>
  <si>
    <t>мешканка квартири №17 буд. №96 у в/м. №12 (протокол №6 зустрічі міського голови з мешканцями мікрорайону)</t>
  </si>
  <si>
    <t>5 тополь, яблуня, вишня, липа, 2 горіхи (зрізування)</t>
  </si>
  <si>
    <t>2 ясена</t>
  </si>
  <si>
    <t>Бакун Л.В.</t>
  </si>
  <si>
    <t>Волинська Л.І.</t>
  </si>
  <si>
    <t>169а (на території ЗОШ №9)</t>
  </si>
  <si>
    <t>Олійник Г.М.</t>
  </si>
  <si>
    <t>між буд. 33 і 35</t>
  </si>
  <si>
    <t>Бондаренко О.М.</t>
  </si>
  <si>
    <t>Буд. 83 і 85</t>
  </si>
  <si>
    <t xml:space="preserve">тополя </t>
  </si>
  <si>
    <t>Хасенко М.М.</t>
  </si>
  <si>
    <t>2 груші і горіх (зрізування)</t>
  </si>
  <si>
    <t>Бурлака Г.І.</t>
  </si>
  <si>
    <t>акт від 2017 і 2018 р р.</t>
  </si>
  <si>
    <t>Алексеєва О.М.</t>
  </si>
  <si>
    <t>Кречковська О.І.</t>
  </si>
  <si>
    <t>Снігірьова Г.Ф.</t>
  </si>
  <si>
    <t>яблуня і вишня (зрізування)</t>
  </si>
  <si>
    <t>акт від 2015 р.</t>
  </si>
  <si>
    <t>Богаченко Т.М.</t>
  </si>
  <si>
    <t>2-й в’їзд Гвардійський</t>
  </si>
  <si>
    <t>спиляно у  листопаді 2018 р. (Шаповал)</t>
  </si>
  <si>
    <t>вул. Бособрода</t>
  </si>
  <si>
    <t>ясен та 2 верби (зрізування)</t>
  </si>
  <si>
    <t>Резніченко Р.О.</t>
  </si>
  <si>
    <t>абрикоса, груша</t>
  </si>
  <si>
    <t>Перова Н.М.</t>
  </si>
  <si>
    <t>Сіряченко О.М.</t>
  </si>
  <si>
    <t>Ковнір О.С. (депутат)</t>
  </si>
  <si>
    <t>Аріховська Г.Л.</t>
  </si>
  <si>
    <t>в’їзд Конотопський</t>
  </si>
  <si>
    <t>біля будинків (3а - 7)</t>
  </si>
  <si>
    <t>Одокієнко Л.Г.</t>
  </si>
  <si>
    <t>на розі вул. Піщаної і вул. Лісної</t>
  </si>
  <si>
    <t>при в’їзді на територію ПАТ «Прилуцька швейна фабрика»</t>
  </si>
  <si>
    <t>2 липи</t>
  </si>
  <si>
    <t>Перепилиця Н.Д.</t>
  </si>
  <si>
    <t>3 берези</t>
  </si>
  <si>
    <t>Шевченко Н.Д.</t>
  </si>
  <si>
    <t>пров. Родини Горленків</t>
  </si>
  <si>
    <t>Лещотна Н.І.</t>
  </si>
  <si>
    <t>Батрак К.В.</t>
  </si>
  <si>
    <t>Тимошина Н.Й.</t>
  </si>
  <si>
    <t>яблуня</t>
  </si>
  <si>
    <t>Кіт Я.Р.</t>
  </si>
  <si>
    <t>Шитов О.Ю., Облакевич Л.М., Ілюхін А.В. (депутат)</t>
  </si>
  <si>
    <t>76 (біля пісочниці)</t>
  </si>
  <si>
    <t>верба (зрізування), яблуня, тополя (біля під’їзду №4) (зрізування), клен (кронування)</t>
  </si>
  <si>
    <t>25 листопада 2016 р., 26 квітня 2017 р., 04 липня 2017 р.</t>
  </si>
  <si>
    <t>Рудановська В.П.</t>
  </si>
  <si>
    <t>берест і 3 абрикоси (зрізування)</t>
  </si>
  <si>
    <t>Чепінога К.В.</t>
  </si>
  <si>
    <t>абрикоса і верба (зрізування)</t>
  </si>
  <si>
    <t>Мозгов О.І.</t>
  </si>
  <si>
    <t>Вул. 1 Травня</t>
  </si>
  <si>
    <t>Колективне звернення (Бугера С.М.)</t>
  </si>
  <si>
    <t>Литвиненко С.Ф.</t>
  </si>
  <si>
    <t>в’їзд 18 Вересня</t>
  </si>
  <si>
    <t>2 горіха</t>
  </si>
  <si>
    <t>Горб С.М.</t>
  </si>
  <si>
    <t>клен</t>
  </si>
  <si>
    <t>спиляно у  листопаді  2018 р. (Шаповал)</t>
  </si>
  <si>
    <t>Бакушенко М.П.</t>
  </si>
  <si>
    <t>156 Б кв. 20</t>
  </si>
  <si>
    <t>чорноклен</t>
  </si>
  <si>
    <t>Афанасьєва Т.М.</t>
  </si>
  <si>
    <t>2-й в’їзд. Амбулаторний</t>
  </si>
  <si>
    <t xml:space="preserve">дуб  </t>
  </si>
  <si>
    <t>спиляно у  листопаді  2018 р. (Афанасьєва Т.М.)</t>
  </si>
  <si>
    <t>Хорт Л.Д.</t>
  </si>
  <si>
    <t>спиляно у  жовтні  2018 р. (Шаповал)</t>
  </si>
  <si>
    <t>Дубінін Ю.І. І Дубініна Г.Л.</t>
  </si>
  <si>
    <t>109 і 107</t>
  </si>
  <si>
    <t>4 клена, 9 вишень, 18 абрикос, 2 горіха, 4 берези, 3 сливи, яблуня, каштан, 2 верби (зрізування)</t>
  </si>
  <si>
    <t>13.06.2008 і 24 березня 2017 р.</t>
  </si>
  <si>
    <t>2 берези</t>
  </si>
  <si>
    <t>Горбань М.М.</t>
  </si>
  <si>
    <t>Тарасенко Т.В.</t>
  </si>
  <si>
    <t xml:space="preserve">Каштан  </t>
  </si>
  <si>
    <t>Чеб М.М.</t>
  </si>
  <si>
    <t>115 (біля дитячого майданчика)</t>
  </si>
  <si>
    <t>Кащенко В.М.</t>
  </si>
  <si>
    <t>спиляно у  вересні  2018 р. (Кащенко)</t>
  </si>
  <si>
    <t>Шевченко І.М.</t>
  </si>
  <si>
    <t>102а</t>
  </si>
  <si>
    <t>2 клена</t>
  </si>
  <si>
    <t>спиляно у  вересні  2018 р. (Шевченко)</t>
  </si>
  <si>
    <t>Дорошенко В.В.</t>
  </si>
  <si>
    <t>спиляно у  вересні  2018 р. (Шаповал)</t>
  </si>
  <si>
    <t xml:space="preserve">береза і каштан </t>
  </si>
  <si>
    <t>Ворох П.Я.</t>
  </si>
  <si>
    <t>78-78а</t>
  </si>
  <si>
    <t xml:space="preserve">каштан і 2 тополі </t>
  </si>
  <si>
    <t>Хілько А.Г.</t>
  </si>
  <si>
    <t>шовковиця</t>
  </si>
  <si>
    <t>Фененко С.М. (депутат Мазуренко В.Г.)</t>
  </si>
  <si>
    <t>1-й пров. О.Кошового</t>
  </si>
  <si>
    <t>Білошапський В.П.</t>
  </si>
  <si>
    <t>Росохацький В.В.</t>
  </si>
  <si>
    <t>58 (на території міської лікарні)</t>
  </si>
  <si>
    <t>12 акацій</t>
  </si>
  <si>
    <t>Шевченко Є.Г.</t>
  </si>
  <si>
    <t>Литвиненко Л.А.</t>
  </si>
  <si>
    <t>Яковенко О.О.</t>
  </si>
  <si>
    <t>Парк на перехресті вул. Кооперативна — Паркова</t>
  </si>
  <si>
    <t xml:space="preserve">5 кленів і 3 липи </t>
  </si>
  <si>
    <t>Федоренко Л.М.</t>
  </si>
  <si>
    <t>89 (перехрестя вул. Костянтинівська-Земська)</t>
  </si>
  <si>
    <t>Голуб Г.Д.</t>
  </si>
  <si>
    <t>абрикоса</t>
  </si>
  <si>
    <t>вул. Ю. Коптєва</t>
  </si>
  <si>
    <t>6 (біля 1-го під’їзду)</t>
  </si>
  <si>
    <t>11а</t>
  </si>
  <si>
    <t>спиляно у  серпні  2018 р. (Шаповал)</t>
  </si>
  <si>
    <t>Грабовецька Л.В.</t>
  </si>
  <si>
    <t>Мірошніченко Т.В.</t>
  </si>
  <si>
    <t>3 акації, клен, каштан</t>
  </si>
  <si>
    <t>Іванченко О.В.</t>
  </si>
  <si>
    <t>4 тополі, 2 клена, 1 липа (зрізування)</t>
  </si>
  <si>
    <t>Котеленець О.М.</t>
  </si>
  <si>
    <t>2 акації</t>
  </si>
  <si>
    <t>Шматко Н.М.</t>
  </si>
  <si>
    <t>41/3 (біля 1-го під’їзду)</t>
  </si>
  <si>
    <t>Каракантан С.В.</t>
  </si>
  <si>
    <t>3 верби</t>
  </si>
  <si>
    <t>Симоненко С.Т.</t>
  </si>
  <si>
    <t xml:space="preserve">2  верби  </t>
  </si>
  <si>
    <t>Мальцева Т.П.</t>
  </si>
  <si>
    <t>Кот В.Д.</t>
  </si>
  <si>
    <t>Гонда І.Д.</t>
  </si>
  <si>
    <t>9/2</t>
  </si>
  <si>
    <t>Рожко А.М. (Голова КНС Коток В.М.)</t>
  </si>
  <si>
    <t>При в’їзді на Сорочинське кладовище</t>
  </si>
  <si>
    <t>директор Аір-Поліграф</t>
  </si>
  <si>
    <t>16 тополь</t>
  </si>
  <si>
    <t>Юрченко Г.І.</t>
  </si>
  <si>
    <t>від буд. 52 до буд. 62</t>
  </si>
  <si>
    <t>9 тополь, 4 клена, 6 лип, 1 акація (всі зрізуванння)</t>
  </si>
  <si>
    <t>спиляно у  липні  2018 р. (Шаповал)</t>
  </si>
  <si>
    <t>Лисенко В.П.</t>
  </si>
  <si>
    <t xml:space="preserve">3 верби і 2 яблуні </t>
  </si>
  <si>
    <t>Начальник управління освіти Вовк С.М.</t>
  </si>
  <si>
    <t>на території ДНЗ №10</t>
  </si>
  <si>
    <t xml:space="preserve">5 верб </t>
  </si>
  <si>
    <t>Богдан В.Р.</t>
  </si>
  <si>
    <t>32а</t>
  </si>
  <si>
    <t>спиляно у  жовтні 2018 р. (Богдан)</t>
  </si>
  <si>
    <t>Потапова О.Д.</t>
  </si>
  <si>
    <t>68/3</t>
  </si>
  <si>
    <t>спиляно у  жовтні 2018 р. (Потапова)</t>
  </si>
  <si>
    <t>Жекова Н.С.</t>
  </si>
  <si>
    <t>спиляно у  вересні 2018 р. (Жекова)</t>
  </si>
  <si>
    <t>Кумейко П.П.</t>
  </si>
  <si>
    <t>73а</t>
  </si>
  <si>
    <t>береза і липа (зрізування), ще одна береза не підлягає зрізуванню</t>
  </si>
  <si>
    <t>спиляно у  серпні 2018 р. (Шаповал)</t>
  </si>
  <si>
    <t>Гущенко О.В.</t>
  </si>
  <si>
    <t>7 тополь</t>
  </si>
  <si>
    <t>спиляно у  липні 2018 р. (Гунченко; Харченко)</t>
  </si>
  <si>
    <t>Кузьмінішна О.В.</t>
  </si>
  <si>
    <t>спиляно у  червні 2018 р. (Шаповал)</t>
  </si>
  <si>
    <t>Кравчук О.І.</t>
  </si>
  <si>
    <t>директор ПАТ «Прилуцький птахокомбінат»</t>
  </si>
  <si>
    <t>біля паркана підприємства Птахокомбінат</t>
  </si>
  <si>
    <t>Директор ЦТДЮ</t>
  </si>
  <si>
    <t>парк біля ЦТДЮ</t>
  </si>
  <si>
    <t xml:space="preserve">10 акацій, граб, 4 клена, тополя, 4 горіха, 3 липи, 3 каштана, 4 осики. 3 берези, 2 груші, 2 горобини, верба, абрикоса, яблуня </t>
  </si>
  <si>
    <t>Акти 27 листопада 2013 р. і 02 липня 2015 року</t>
  </si>
  <si>
    <t>Галамай Г.М.</t>
  </si>
  <si>
    <t>вул. Ковалівська</t>
  </si>
  <si>
    <t>8а</t>
  </si>
  <si>
    <t>спилено у  червні 2018 р. (Шаповал)</t>
  </si>
  <si>
    <t>громадська приймальня</t>
  </si>
  <si>
    <t>Бархатов С.С.</t>
  </si>
  <si>
    <t>кроновано у квітні 2018 року</t>
  </si>
  <si>
    <t>Махрова Г.В</t>
  </si>
  <si>
    <t>спиляно у березні 2018 року</t>
  </si>
  <si>
    <t>Грудковська А.О.</t>
  </si>
  <si>
    <t>Борисова Л.Г.</t>
  </si>
  <si>
    <t>Ілляшенко М.В.</t>
  </si>
  <si>
    <t>Горобець В.В.</t>
  </si>
  <si>
    <t>Куліш О.І.</t>
  </si>
  <si>
    <t>вул. І. Бєлгородського</t>
  </si>
  <si>
    <t>Столітня Л.М.</t>
  </si>
  <si>
    <t>Проценко Б.М.</t>
  </si>
  <si>
    <t>на розі вул. Миру і Фабричної та по вул. Фабрична 60</t>
  </si>
  <si>
    <t>2 тополі і берест</t>
  </si>
  <si>
    <t>Гайдук К.М.</t>
  </si>
  <si>
    <t>навпроти будинку №26</t>
  </si>
  <si>
    <t>спиляно у січні 2018 р. (Шаповал)</t>
  </si>
  <si>
    <t>Черномаз В.М.</t>
  </si>
  <si>
    <t>на території ЗОШ І — ІІІ №7 біля будинку №36</t>
  </si>
  <si>
    <t>Пронь В.А.</t>
  </si>
  <si>
    <t>Філіпова Л.В.</t>
  </si>
  <si>
    <t>107 б</t>
  </si>
  <si>
    <t>2  верби (зрізування)</t>
  </si>
  <si>
    <t>Лапєнкова Ю.В.</t>
  </si>
  <si>
    <t>Сапоненко Г.М.</t>
  </si>
  <si>
    <t>38а</t>
  </si>
  <si>
    <t>Ігнатьєва Н.О.</t>
  </si>
  <si>
    <t>1-й пров. Петропавлівський</t>
  </si>
  <si>
    <t>липа і береза</t>
  </si>
  <si>
    <t>спиляно у лютому 2018 р. (Шаповал)</t>
  </si>
  <si>
    <t>Котеленець С.А.</t>
  </si>
  <si>
    <t>Начальник Прилуцького УГГ Дрюк В.В.</t>
  </si>
  <si>
    <t>вул. Ярмаркова, 41/4 ( в охоронній зоні газопроводу середнього тиску біля котельні)</t>
  </si>
  <si>
    <t>біля котельні біля школи №6</t>
  </si>
  <si>
    <t>2 тополі і верба (зрізування)</t>
  </si>
  <si>
    <t>спиляно у листопаді  2017 р. (Шаповал)</t>
  </si>
  <si>
    <t>Сінько Ю.В.</t>
  </si>
  <si>
    <t>20 — 26</t>
  </si>
  <si>
    <t>10 тополь, 2 липи, клен (зрізування)</t>
  </si>
  <si>
    <t>акт від 2014 р.</t>
  </si>
  <si>
    <t>Сіренко Н.О. Та Сергійчик О.І.</t>
  </si>
  <si>
    <t>Ярмошенко П.О.</t>
  </si>
  <si>
    <t>вул. Індустріальна</t>
  </si>
  <si>
    <t>14 а (від вул. Войкова до МРЕВ ДАІ)</t>
  </si>
  <si>
    <r>
      <t>20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кленів американських, 2 тополі, 2 верби, груша, яблуня, парості акації та парості клена американського</t>
    </r>
  </si>
  <si>
    <t>Степашко Є.Б.</t>
  </si>
  <si>
    <t>Харченко Т.М.</t>
  </si>
  <si>
    <t>між будинками 48 і 50</t>
  </si>
  <si>
    <t>Попова Т.М.</t>
  </si>
  <si>
    <t>61/2</t>
  </si>
  <si>
    <t>Панченко Л.В.</t>
  </si>
  <si>
    <t>вул. Б.Носенка</t>
  </si>
  <si>
    <t>черемха</t>
  </si>
  <si>
    <t>Чумак В.В.</t>
  </si>
  <si>
    <t>Фролова Г.П.</t>
  </si>
  <si>
    <t>Лобода Н.М.</t>
  </si>
  <si>
    <t>Біла Т.Г.</t>
  </si>
  <si>
    <t>на розі вул. Шевченка та Котляревського</t>
  </si>
  <si>
    <t>Давидов М.Д.</t>
  </si>
  <si>
    <t>акація, 2 липи</t>
  </si>
  <si>
    <t>Тіткова О.В.</t>
  </si>
  <si>
    <t>Лясота В.Л.</t>
  </si>
  <si>
    <t>вул. Січових Стрільців (Островського)</t>
  </si>
  <si>
    <t>Рожко А.М. (Мосціпан.О.)</t>
  </si>
  <si>
    <t>вул. Бабушкіна</t>
  </si>
  <si>
    <t>Степанова Л.О. Та Савон В.П. (протокол №2 зустрічі міського голови з мешканцями мікрорайону)</t>
  </si>
  <si>
    <t>вул. О.Кошового</t>
  </si>
  <si>
    <t>3 каштана і яблуня</t>
  </si>
  <si>
    <t>Гіль М.М.</t>
  </si>
  <si>
    <t>2 клена і каштан</t>
  </si>
  <si>
    <t>спиляно у жовтні  2017 р. (Шаповал)</t>
  </si>
  <si>
    <t>Малієнко О.В.</t>
  </si>
  <si>
    <t>тополя, горобина, липа</t>
  </si>
  <si>
    <t>Власенко В.М.</t>
  </si>
  <si>
    <t>Циганко М.М.</t>
  </si>
  <si>
    <t>Від 10 відділення зв’язку до в’їзду у колишнє військове містечко (біля ларьків)</t>
  </si>
  <si>
    <t>клен і тополя</t>
  </si>
  <si>
    <t>Прохорович Н.А.</t>
  </si>
  <si>
    <t>біля ларька біля на розі вул. Перемоги і Берегової</t>
  </si>
  <si>
    <t>Овчаренко О.І.</t>
  </si>
  <si>
    <t>61-63</t>
  </si>
  <si>
    <t>2 клена і абрикоса</t>
  </si>
  <si>
    <t>спиляно у вересні  2017 р. (Шаповал)</t>
  </si>
  <si>
    <t>Альохіна О.В.</t>
  </si>
  <si>
    <t>Біменовська В.Л.</t>
  </si>
  <si>
    <t xml:space="preserve">вул. Пушкіна </t>
  </si>
  <si>
    <t>Качан О.А.</t>
  </si>
  <si>
    <t>між буд. 29 і ДНЗ №3</t>
  </si>
  <si>
    <t>5 тополь і береза</t>
  </si>
  <si>
    <t>Рожко А.М. (Тестюченко К.О.)</t>
  </si>
  <si>
    <t>Кальян (протокол №2 зустрічі міського голови з мешканцями мікрорайону)</t>
  </si>
  <si>
    <t>горіх і липа</t>
  </si>
  <si>
    <t>Макуха Т.М.</t>
  </si>
  <si>
    <t>вул. Набережна</t>
  </si>
  <si>
    <t>між буд. № 15 і 19</t>
  </si>
  <si>
    <t>6 верб</t>
  </si>
  <si>
    <t>29а</t>
  </si>
  <si>
    <t>Луценко А.М.</t>
  </si>
  <si>
    <t>береза, глод</t>
  </si>
  <si>
    <t>Тертичний О.В.</t>
  </si>
  <si>
    <t>ясен, береза, абрикоса</t>
  </si>
  <si>
    <t>Городничий О.А.</t>
  </si>
  <si>
    <t>Нога О.М.</t>
  </si>
  <si>
    <t>На перехресті вул. 1 травня і пров. Змагання</t>
  </si>
  <si>
    <t>клен (зрізування) 2 каштани ( кронування)</t>
  </si>
  <si>
    <t>Міщенко В.В.</t>
  </si>
  <si>
    <t>Якименко В.М.</t>
  </si>
  <si>
    <t>липа, верба</t>
  </si>
  <si>
    <t>Сидак С.О.</t>
  </si>
  <si>
    <t xml:space="preserve">в’їзд Конотопський </t>
  </si>
  <si>
    <t>акація, верба</t>
  </si>
  <si>
    <t>Ващенко В.Д.</t>
  </si>
  <si>
    <t>15 (у парку)</t>
  </si>
  <si>
    <t>Ботанова І.М.</t>
  </si>
  <si>
    <t>паркова зона (навпроти житлових будинків № 18-28)</t>
  </si>
  <si>
    <t>2 клена та кронування 2-х кленів</t>
  </si>
  <si>
    <t>Ситник А.Г.</t>
  </si>
  <si>
    <t>Федорченко О.П.</t>
  </si>
  <si>
    <t>Шкурат В.В.</t>
  </si>
  <si>
    <t>Самардак О.В.</t>
  </si>
  <si>
    <t>Бузовєрова Н.П.</t>
  </si>
  <si>
    <t>спиляно у вересні  2017 р. (Бузовєрова)</t>
  </si>
  <si>
    <t>Голобородько В.Д.</t>
  </si>
  <si>
    <t>40 (Сквер)</t>
  </si>
  <si>
    <t>Мироненко В.М.</t>
  </si>
  <si>
    <t>Мураєва К.А.</t>
  </si>
  <si>
    <t>12б</t>
  </si>
  <si>
    <t>Моренець В.І.</t>
  </si>
  <si>
    <t>КП «Прилукижитлобуд»</t>
  </si>
  <si>
    <t>55 - 61</t>
  </si>
  <si>
    <t>Троханов М.В.</t>
  </si>
  <si>
    <t>Замараєва Р.В.</t>
  </si>
  <si>
    <t>Швець П.Ф.</t>
  </si>
  <si>
    <t>ясен, клен</t>
  </si>
  <si>
    <t>Правдивець Л.О.</t>
  </si>
  <si>
    <t>Подрезова В.Г.</t>
  </si>
  <si>
    <t>шовковиця, береза</t>
  </si>
  <si>
    <t>Половецька С.І.</t>
  </si>
  <si>
    <t>111/3</t>
  </si>
  <si>
    <t>спиляно у вересні  2017 р. (Половецька С.І.)</t>
  </si>
  <si>
    <t>Шевченко В.М.</t>
  </si>
  <si>
    <t>2  каштана</t>
  </si>
  <si>
    <t>верба і каштан</t>
  </si>
  <si>
    <t>Зубко А.М.</t>
  </si>
  <si>
    <t>вул. 2-а Південна</t>
  </si>
  <si>
    <t>Дернова О.Г.</t>
  </si>
  <si>
    <t>Шпурик В.В.</t>
  </si>
  <si>
    <t>Шовкун, 2 липи</t>
  </si>
  <si>
    <t>Кушнір В.С.</t>
  </si>
  <si>
    <t>10-16</t>
  </si>
  <si>
    <t>5 кленів</t>
  </si>
  <si>
    <t>спиляно у липні  2017 р. (Шаповал)</t>
  </si>
  <si>
    <t>берест і 3 абрикоси</t>
  </si>
  <si>
    <t>Алексійчук Л.Є.</t>
  </si>
  <si>
    <t>2 яблуні. 2 абрикоси, шовковиця</t>
  </si>
  <si>
    <t>Герасименко Н.В.</t>
  </si>
  <si>
    <t>5 акацій, берест. Абрикоса</t>
  </si>
  <si>
    <t>Джевага Н.В.</t>
  </si>
  <si>
    <t>абрикоса і шовковиця</t>
  </si>
  <si>
    <t>Радько Ю.В.</t>
  </si>
  <si>
    <t>спиляно на початку  2017 р. (заявник)</t>
  </si>
  <si>
    <t>Червень 2017 (буреломне)</t>
  </si>
  <si>
    <t>Рожко А.М. (Каїка А.Я.)</t>
  </si>
  <si>
    <t>Пальоха Ю.К.</t>
  </si>
  <si>
    <t>5 лип</t>
  </si>
  <si>
    <t>спиляно у травні  2017 р. (Шаповал)</t>
  </si>
  <si>
    <t>Задорожня С.В. (голова КНС)</t>
  </si>
  <si>
    <t>від буд №25 до залізничної колії вздовж дороги</t>
  </si>
  <si>
    <t>22 верби</t>
  </si>
  <si>
    <t>Гурлянд С.Б.</t>
  </si>
  <si>
    <t>Лапєнкова Н.М.</t>
  </si>
  <si>
    <t>Мороз В.Ф.</t>
  </si>
  <si>
    <t>40 (навпроти сараїв)</t>
  </si>
  <si>
    <t>Ільченко М.М.</t>
  </si>
  <si>
    <t>Акулова Л.П.</t>
  </si>
  <si>
    <t>Ільїна Н.П.</t>
  </si>
  <si>
    <t>33/2</t>
  </si>
  <si>
    <t>Солорєва В.В.</t>
  </si>
  <si>
    <t>береза і шовковиця</t>
  </si>
  <si>
    <t>Костирєва В.І.</t>
  </si>
  <si>
    <t>берест і горіх</t>
  </si>
  <si>
    <t>спиляно у червні  2017 р. (Шаповал)</t>
  </si>
  <si>
    <t>Масло В.І.</t>
  </si>
  <si>
    <t>пров. Шмідта</t>
  </si>
  <si>
    <t>Парфьонов Ю.І.</t>
  </si>
  <si>
    <t>Кравченко Н.М.</t>
  </si>
  <si>
    <t>спиляно у травні  2016 р. (Шаповал)</t>
  </si>
  <si>
    <t>Іващенко О.В.</t>
  </si>
  <si>
    <t>136 б</t>
  </si>
  <si>
    <t>спиляно у березні 2017 р. (Шаповал)</t>
  </si>
  <si>
    <t>Домінова І.І.</t>
  </si>
  <si>
    <t>вул. Білецького-Носенка</t>
  </si>
  <si>
    <t>Загуменний В.І.</t>
  </si>
  <si>
    <t>Цимбаль Л.Л.</t>
  </si>
  <si>
    <t>вул. 30 років Жовтня</t>
  </si>
  <si>
    <t>46/1</t>
  </si>
  <si>
    <t>груша, абрикос</t>
  </si>
  <si>
    <t>Кутовенко О.В.</t>
  </si>
  <si>
    <t>ріг вул. Садової та вул. Берегової</t>
  </si>
  <si>
    <t>Хмара Ю.В.</t>
  </si>
  <si>
    <t>Яковенко П.В.</t>
  </si>
  <si>
    <t>Чепінога В.М.</t>
  </si>
  <si>
    <t>вул. Калініна</t>
  </si>
  <si>
    <t>32/1</t>
  </si>
  <si>
    <t>5 верб</t>
  </si>
  <si>
    <t>Дегтярова Л.Б.</t>
  </si>
  <si>
    <t>береза і верба</t>
  </si>
  <si>
    <t>Дорошенко О.О. (депутат)</t>
  </si>
  <si>
    <t>Геворгіз О.В.</t>
  </si>
  <si>
    <t>Ярмоленко А.В. Та Фень А.О.</t>
  </si>
  <si>
    <t>26 июля 2012 і 16 січня 2017</t>
  </si>
  <si>
    <t>Басок Л.Ф.</t>
  </si>
  <si>
    <t>липа, яблуня, горобина</t>
  </si>
  <si>
    <t>Іванова В.І.</t>
  </si>
  <si>
    <t>вул. Чапаєва</t>
  </si>
  <si>
    <t>Паска Н.М.</t>
  </si>
  <si>
    <t>Степенко В.М.</t>
  </si>
  <si>
    <t>1 — 5 (біля сараїв)</t>
  </si>
  <si>
    <t>каштан, 4 клени, 3 ясени (№1), вишня (№ 5)</t>
  </si>
  <si>
    <t>спиляно у квітні 2017 р. (Боровик Т.В.)</t>
  </si>
  <si>
    <t>Бакунов В.О.</t>
  </si>
  <si>
    <t>спиляно усічні 2017 р. (Шаповал)</t>
  </si>
  <si>
    <t>Пашко В.І.</t>
  </si>
  <si>
    <t>Денисова М.В.</t>
  </si>
  <si>
    <t xml:space="preserve">2 тополі і каштан  </t>
  </si>
  <si>
    <t>Ворона П.Я.</t>
  </si>
  <si>
    <t>Ярошенко Н.Я.</t>
  </si>
  <si>
    <t>Богомолова О.О.</t>
  </si>
  <si>
    <t>Бітлеусов С.М.</t>
  </si>
  <si>
    <t>76/1</t>
  </si>
  <si>
    <t>1-й пров. 8 Березня</t>
  </si>
  <si>
    <t>акація, 2 клена</t>
  </si>
  <si>
    <t>Шевченко Д.О.</t>
  </si>
  <si>
    <t>Ленська В.В.</t>
  </si>
  <si>
    <t>Забіяка Ю.А.</t>
  </si>
  <si>
    <t>ОСББ “Комфорт” Лядовський О.В.</t>
  </si>
  <si>
    <t>груша і абрикоса</t>
  </si>
  <si>
    <t>Назарок Г.І.</t>
  </si>
  <si>
    <t>спиляно усічні 2017 р. (Лєгошин)</t>
  </si>
  <si>
    <t>Литвиненко В.С.</t>
  </si>
  <si>
    <t>2 каштани</t>
  </si>
  <si>
    <t>спиляно у грудні 2016 р. (Шаповал)</t>
  </si>
  <si>
    <t>Влахно Н.М.</t>
  </si>
  <si>
    <t>1-й в'їзд. Вишневий</t>
  </si>
  <si>
    <t>Гайдук О.П.</t>
  </si>
  <si>
    <t>Сасім В.І.</t>
  </si>
  <si>
    <t>Ковбаса І.К.</t>
  </si>
  <si>
    <t xml:space="preserve">груша  </t>
  </si>
  <si>
    <t>акт від 2008 р.</t>
  </si>
  <si>
    <t>Мединський М.М.</t>
  </si>
  <si>
    <t>Кудря О.М.</t>
  </si>
  <si>
    <t>груша, яблуня, шовковиця</t>
  </si>
  <si>
    <t>Скопець Г.І.</t>
  </si>
  <si>
    <t>Пишна Ю.Г.</t>
  </si>
  <si>
    <t>Година Н.А.</t>
  </si>
  <si>
    <t>Бевз В.П.</t>
  </si>
  <si>
    <t>26а</t>
  </si>
  <si>
    <t>Рожко А.М. (депутат)</t>
  </si>
  <si>
    <t>біля автобусної зупинки  навпроти маг. «Родина»</t>
  </si>
  <si>
    <t>Котеленець А.А.</t>
  </si>
  <si>
    <t>Полещук С.І.</t>
  </si>
  <si>
    <t>Бойцова О.О.</t>
  </si>
  <si>
    <t>Герман О.І.</t>
  </si>
  <si>
    <t>Лещенко Л.І.</t>
  </si>
  <si>
    <t>Коваленко Ю.А.</t>
  </si>
  <si>
    <t>Лощилін В.В.</t>
  </si>
  <si>
    <t>між буд. 83-85</t>
  </si>
  <si>
    <t>спиляно у листопаді 2016 р. (Шаповал)</t>
  </si>
  <si>
    <t>Богайчук А.І.</t>
  </si>
  <si>
    <t>Коваленко В.Г.</t>
  </si>
  <si>
    <t>48/2</t>
  </si>
  <si>
    <t>Шевченко Л.В.</t>
  </si>
  <si>
    <t>64/36</t>
  </si>
  <si>
    <t>Назаренко Н.О.</t>
  </si>
  <si>
    <t>Захарова Н.Г.</t>
  </si>
  <si>
    <t>135б</t>
  </si>
  <si>
    <t>Гальченко Н.Г.</t>
  </si>
  <si>
    <t>5 (у парковій зоні)</t>
  </si>
  <si>
    <t>Макаренко А.А.</t>
  </si>
  <si>
    <t>Литвиненко Л.С.</t>
  </si>
  <si>
    <t>Петренко О.В.</t>
  </si>
  <si>
    <t>Тисенко І.Г.</t>
  </si>
  <si>
    <t>Дідик Р.М.</t>
  </si>
  <si>
    <t>Ясен, 2 клена</t>
  </si>
  <si>
    <t>72а</t>
  </si>
  <si>
    <t>Бадіян О.М.</t>
  </si>
  <si>
    <t>береза і каштан</t>
  </si>
  <si>
    <t>Заулічний М.С.</t>
  </si>
  <si>
    <t xml:space="preserve">64/6 </t>
  </si>
  <si>
    <t>Дихал В.М.</t>
  </si>
  <si>
    <t>3 каштана</t>
  </si>
  <si>
    <t>Онищенко О.В.</t>
  </si>
  <si>
    <t>Хандога В.М.</t>
  </si>
  <si>
    <t>Лисенко В.М.</t>
  </si>
  <si>
    <t>41/5</t>
  </si>
  <si>
    <t>горобина, горіх, абрикос, липа, яблуня, клен, 2 вишні</t>
  </si>
  <si>
    <t>Лавріненко М.А.</t>
  </si>
  <si>
    <t>вул. Володарського</t>
  </si>
  <si>
    <t>Катренко В.В.</t>
  </si>
  <si>
    <t>21 (у парку ім.Б.Хмельницького)</t>
  </si>
  <si>
    <t xml:space="preserve">4 клена і тополя </t>
  </si>
  <si>
    <t>Яценко Є.М. (депутат)</t>
  </si>
  <si>
    <t>В.о. директора ПАТ «Чернігівобленерго» Бордовіцин А.І.</t>
  </si>
  <si>
    <t>на розі вул.Костянтинівської і Б.Носенка</t>
  </si>
  <si>
    <t>спиляно у жовтні 2016 р. (Шаповал)</t>
  </si>
  <si>
    <t>Рибалка Л.В.</t>
  </si>
  <si>
    <t>пров. Трудовий</t>
  </si>
  <si>
    <t>біля маг. №3</t>
  </si>
  <si>
    <t>4 клена, тополя, берест</t>
  </si>
  <si>
    <t>Охріменко В.В.</t>
  </si>
  <si>
    <t>біля автобусної зупинки  біля міської лікарні</t>
  </si>
  <si>
    <t>тополя, верба</t>
  </si>
  <si>
    <t>Турківська Л.М.</t>
  </si>
  <si>
    <t xml:space="preserve">Грона В.В. </t>
  </si>
  <si>
    <t>вул. Гостинна</t>
  </si>
  <si>
    <t>перехрестя вул. Гостинної і Гвардійської</t>
  </si>
  <si>
    <t>Вареник О.А.</t>
  </si>
  <si>
    <t>Крицька Г.С.</t>
  </si>
  <si>
    <t>ясен і берест</t>
  </si>
  <si>
    <t>Кліщунова Р.А.</t>
  </si>
  <si>
    <t>Палюх П.П.</t>
  </si>
  <si>
    <t>100/2 (по вул. Костянтинівській біля маг. Судачок)</t>
  </si>
  <si>
    <t>Юденіч Ю.Г. (депутат Мазуренко)</t>
  </si>
  <si>
    <t>вишня і береза</t>
  </si>
  <si>
    <t>Рожко А.М. (Лавринович Г.А.)</t>
  </si>
  <si>
    <t>Кузьменко С.В.</t>
  </si>
  <si>
    <t>відсутність виявлено у жовтні 2016 р. ( інформація Шаповал Є.Д. лист від 25.10.16 № 01.02/333)</t>
  </si>
  <si>
    <t>Павловська Г.М.</t>
  </si>
  <si>
    <t>Жулай В.В.</t>
  </si>
  <si>
    <t>Діденко В.Ф.</t>
  </si>
  <si>
    <t>вул. Піщана</t>
  </si>
  <si>
    <t>доручення Правосуда</t>
  </si>
  <si>
    <t>Терещенко М.С.</t>
  </si>
  <si>
    <t>від. Буд. №139 до буд. №183 (у парку біля школи №8</t>
  </si>
  <si>
    <t>19 тополь, 12 верб, 2 клена, липа і береза ( всі зрізування)</t>
  </si>
  <si>
    <t>Дяченко П.М.</t>
  </si>
  <si>
    <t>навпроти будинку №4 у парку Ватутіна</t>
  </si>
  <si>
    <t>спиляно у жовтні 2016 р. (Дяченко П.М.)</t>
  </si>
  <si>
    <t>Овешкова Є.В.</t>
  </si>
  <si>
    <t>234 (навпроти у парку)</t>
  </si>
  <si>
    <t>21 тополя</t>
  </si>
  <si>
    <t>Клязника Л.В.</t>
  </si>
  <si>
    <t>2-й в’їзд Вишневий</t>
  </si>
  <si>
    <t>Супрунова Т.І.</t>
  </si>
  <si>
    <t>18 тополь</t>
  </si>
  <si>
    <t>спиляно у вересні 2016 р. (Шаповал)</t>
  </si>
  <si>
    <t>Папазов В.В. (депутат)</t>
  </si>
  <si>
    <t>Харченко М.І.</t>
  </si>
  <si>
    <t>Шаповал М.Г.</t>
  </si>
  <si>
    <t>вул. Івана Мазепи</t>
  </si>
  <si>
    <t>Клименко Т.М.</t>
  </si>
  <si>
    <t>3 яблуні</t>
  </si>
  <si>
    <t>Гузій А.В.</t>
  </si>
  <si>
    <t>ріг вул. Калініна і вул. Андріївської</t>
  </si>
  <si>
    <t>клен і 6 тополь</t>
  </si>
  <si>
    <t>Шептун Н.М.</t>
  </si>
  <si>
    <t>вул. Трубарівська</t>
  </si>
  <si>
    <t>Акація, 2 клена</t>
  </si>
  <si>
    <t>Малиш Г.П. (депутат)</t>
  </si>
  <si>
    <t>Костін О.В.</t>
  </si>
  <si>
    <t>береза і акація</t>
  </si>
  <si>
    <t>Коростій В.П.</t>
  </si>
  <si>
    <t>вул. Червоноармійська</t>
  </si>
  <si>
    <t>між будинками №80 і 84 (біля огорожі колонії)</t>
  </si>
  <si>
    <t>Філоненко І.Ю.</t>
  </si>
  <si>
    <t>Демиденко Т.Г.</t>
  </si>
  <si>
    <t>Медяник Н.В.</t>
  </si>
  <si>
    <t>Піддяченко Л.М.</t>
  </si>
  <si>
    <t>4 липи</t>
  </si>
  <si>
    <t>Куц Ю.С.</t>
  </si>
  <si>
    <t>Бровченко Н.П.</t>
  </si>
  <si>
    <t>спилено у  серпні 2016 р. (Шаповал)</t>
  </si>
  <si>
    <t>Акт від 2007 р.</t>
  </si>
  <si>
    <t>спилено у  2015 р. (орієнтовно Черкаський)</t>
  </si>
  <si>
    <t>вул. І.Скоропадського</t>
  </si>
  <si>
    <t>спиляно у червні 2016 р. (Шаповал)</t>
  </si>
  <si>
    <t>Онищенко М.М.</t>
  </si>
  <si>
    <t>Денисова Н.Ф.</t>
  </si>
  <si>
    <t>Каревін С.М.</t>
  </si>
  <si>
    <t>Антонова Л.Г.</t>
  </si>
  <si>
    <t>вул. Миру</t>
  </si>
  <si>
    <t>Паляничко В.І.</t>
  </si>
  <si>
    <t>335/3</t>
  </si>
  <si>
    <t>акт від 2009 р.</t>
  </si>
  <si>
    <t>Рустамова Г.В.</t>
  </si>
  <si>
    <t>243а</t>
  </si>
  <si>
    <t>Летуча О.В.</t>
  </si>
  <si>
    <t>Месеча М.Д.</t>
  </si>
  <si>
    <t>спилено у червні 2016 р. (Шаповал)</t>
  </si>
  <si>
    <t>Тяжко В.І.</t>
  </si>
  <si>
    <t>спилено у Червні 2016 р. (Тяжко В.І.  За власний рахунок)</t>
  </si>
  <si>
    <t>Климкіна Т.В.</t>
  </si>
  <si>
    <t>Сакун М.С.</t>
  </si>
  <si>
    <t>кроновано у травні 2016 року</t>
  </si>
  <si>
    <t>Максименко Ю.М.</t>
  </si>
  <si>
    <t>спиляно у квітні 2016 р. (Черкаський)</t>
  </si>
  <si>
    <t>Руденко А.І.</t>
  </si>
  <si>
    <t>на території колишньої КЕЧ поблизу автокооперативу “Сокіл”</t>
  </si>
  <si>
    <t>Нехайчик О.А.</t>
  </si>
  <si>
    <t>тополя, клен</t>
  </si>
  <si>
    <t>Дурбалов О.Д. (депутат)</t>
  </si>
  <si>
    <t>Щербина В.М.</t>
  </si>
  <si>
    <t>вул. Чайковського</t>
  </si>
  <si>
    <t>Лимар Я.О.</t>
  </si>
  <si>
    <t>2 береста</t>
  </si>
  <si>
    <t>Кравченко Н.Г.</t>
  </si>
  <si>
    <t>вул. Амбулаторна</t>
  </si>
  <si>
    <t>Товкач Н.Ф.</t>
  </si>
  <si>
    <t>Ільїна Г.П.</t>
  </si>
  <si>
    <t>1 клен і 13 тополь</t>
  </si>
  <si>
    <t>спилено у квітні 2016 р. (Черкаський)</t>
  </si>
  <si>
    <t>Гусак І.В.</t>
  </si>
  <si>
    <t>1 тополя, 1 берест, 4 клена</t>
  </si>
  <si>
    <t>Кизим А.І.</t>
  </si>
  <si>
    <t>Гирич Л.Д.</t>
  </si>
  <si>
    <t>берест, каштан</t>
  </si>
  <si>
    <t>Корчакова Л.А.</t>
  </si>
  <si>
    <t>липа, береза</t>
  </si>
  <si>
    <t>49 (на розі вул. Іванівської та Костянтинівської)</t>
  </si>
  <si>
    <t>Тополя, 2 клена</t>
  </si>
  <si>
    <t>Яковенко А.М.</t>
  </si>
  <si>
    <t>Пожарська О.М. (депутат Мазуренко О.М.)</t>
  </si>
  <si>
    <t>Ворона В.В. (депутат Мазуренко В.Г.)</t>
  </si>
  <si>
    <t>вул. Гнєдаша</t>
  </si>
  <si>
    <t>шовковиця і береза</t>
  </si>
  <si>
    <t>Косенко Л.О.</t>
  </si>
  <si>
    <t>біля могили Чорномаз Наталії Йосипівни</t>
  </si>
  <si>
    <t>акація і 2 клена (зрізування)</t>
  </si>
  <si>
    <t>Технічно не можливо</t>
  </si>
  <si>
    <t>Клиша В.О.</t>
  </si>
  <si>
    <t>спилено у березні 2016 р. (Черкаський)</t>
  </si>
  <si>
    <t>Малці А.П.</t>
  </si>
  <si>
    <t>2-й пров. Садовий</t>
  </si>
  <si>
    <t>клен і 2 гледичії</t>
  </si>
  <si>
    <t>спиляно у березні 2016 р. (Черкаський)</t>
  </si>
  <si>
    <t>Слободенюк Л.Б.</t>
  </si>
  <si>
    <t xml:space="preserve"> спиляно у березні 2016 р. (Черкаський)</t>
  </si>
  <si>
    <t>Криштопа Н.О.</t>
  </si>
  <si>
    <t>130/2</t>
  </si>
  <si>
    <t>Пашко Г.І.</t>
  </si>
  <si>
    <t>Анонімне звернення</t>
  </si>
  <si>
    <t>вул. Комсомольська</t>
  </si>
  <si>
    <t>Колективне звернення        (Балабака К.О.)</t>
  </si>
  <si>
    <t>62в</t>
  </si>
  <si>
    <t>береза, берест</t>
  </si>
  <si>
    <t>Школьна С.П.</t>
  </si>
  <si>
    <t>4 верби, 6 тополь</t>
  </si>
  <si>
    <t>Попенко І.Ф.</t>
  </si>
  <si>
    <t>шовковиця, слива</t>
  </si>
  <si>
    <t>Мусієнко О.М.</t>
  </si>
  <si>
    <t>Макарійчук С.В.</t>
  </si>
  <si>
    <t>86а</t>
  </si>
  <si>
    <t>Прохватилова В.П.</t>
  </si>
  <si>
    <t>136а</t>
  </si>
  <si>
    <t>Похиленко В.П.</t>
  </si>
  <si>
    <t>спиляно  у березні  2016 р. (Черкаський)</t>
  </si>
  <si>
    <t>Ушконенко А.А.</t>
  </si>
  <si>
    <t>Горошко Т.Ф.</t>
  </si>
  <si>
    <t>138в</t>
  </si>
  <si>
    <t>спиляно  у  березні 2016 р. (Черкаський)</t>
  </si>
  <si>
    <t>Козаченко М.М.</t>
  </si>
  <si>
    <t>278 ( на території Кустівського кладовища)</t>
  </si>
  <si>
    <t>спиляно  у  грудні 2015 р.</t>
  </si>
  <si>
    <t>Біля пам’ятного знака загиблим воїнам АТО</t>
  </si>
  <si>
    <t>липа і 2 каштана (зрізування)</t>
  </si>
  <si>
    <t>спиляно  у  грудні  2015 р.</t>
  </si>
  <si>
    <t>2 тополі , 3 каштана (зрізування)</t>
  </si>
  <si>
    <t>спиляно  у грудні  2015 р.</t>
  </si>
  <si>
    <t>Польова Т.В.</t>
  </si>
  <si>
    <t>64/63</t>
  </si>
  <si>
    <t>абрикоса, слива</t>
  </si>
  <si>
    <t>Терницька А.С.</t>
  </si>
  <si>
    <t>18/2</t>
  </si>
  <si>
    <t>берест і 2 клена</t>
  </si>
  <si>
    <t>акт від 2007 р.</t>
  </si>
  <si>
    <t>2-й пров. Колгоспний</t>
  </si>
  <si>
    <t>1 каштан, 2 липи</t>
  </si>
  <si>
    <t>2-й пров. Лермонтова</t>
  </si>
  <si>
    <t>Прохорович В.М.</t>
  </si>
  <si>
    <t>3 берести (зрізування)</t>
  </si>
  <si>
    <t>Дорошенко А.А. (директор Прилуцького професійного ліцею)</t>
  </si>
  <si>
    <t>спиляно  у   грудні 2015 р.</t>
  </si>
  <si>
    <t>Дробот А.П.</t>
  </si>
  <si>
    <t>Груша (зрізування)</t>
  </si>
  <si>
    <t>Польшина Л.Д.</t>
  </si>
  <si>
    <t>2 тополі, клен (зрізування)</t>
  </si>
  <si>
    <t>Слободяник Т.Г.</t>
  </si>
  <si>
    <t>Погорілий Г.Д.</t>
  </si>
  <si>
    <t xml:space="preserve">тополі (зрізування) </t>
  </si>
  <si>
    <t>Шимко Л.С.</t>
  </si>
  <si>
    <t>Трохименко О.С.</t>
  </si>
  <si>
    <t>Левченко В.І.</t>
  </si>
  <si>
    <t>спиляно  у   жовтні 2015 р.</t>
  </si>
  <si>
    <t>Колейко Н.М.</t>
  </si>
  <si>
    <t>спиляно  у   жовтні 2015 р. (Колейко)</t>
  </si>
  <si>
    <t>Мажуга М.І.</t>
  </si>
  <si>
    <t>спиляно  у  жовтні 2015 р. (Мажуга)</t>
  </si>
  <si>
    <t>Вагіна В.Г.</t>
  </si>
  <si>
    <t>33/1</t>
  </si>
  <si>
    <t>спиляно  у  жовтні 2015 р. (Вагіна)</t>
  </si>
  <si>
    <t>Рудік В.М.</t>
  </si>
  <si>
    <t>вул Щорса</t>
  </si>
  <si>
    <t>спиляно  у   жовтні 2015 р. (Рудік)</t>
  </si>
  <si>
    <t>акт від 03 червня 2015 р.</t>
  </si>
  <si>
    <t>Сухих Г.М.</t>
  </si>
  <si>
    <t>27 -29</t>
  </si>
  <si>
    <t>тополя і каштан (Зрізування)</t>
  </si>
  <si>
    <t>спиляно у жовтні 2015 року (Іванов)</t>
  </si>
  <si>
    <t>акт від 22 жовтня 2015 р.</t>
  </si>
  <si>
    <t>Огара Ю.В.</t>
  </si>
  <si>
    <t>липа спиляно у березні 2015 (Огара)</t>
  </si>
  <si>
    <t>Білич А.П.</t>
  </si>
  <si>
    <t>39/2</t>
  </si>
  <si>
    <t>спиляно  у  січні  2015 р. (Черкаський)</t>
  </si>
  <si>
    <t>началькик КП «Прилукижитлобуд» Ткаченко О.В.</t>
  </si>
  <si>
    <t>в/м №12</t>
  </si>
  <si>
    <t>Перепелиця В.С.</t>
  </si>
  <si>
    <t>берест і 2 ясени</t>
  </si>
  <si>
    <t>спиляно  у   січні 2015 р. (Черкаський)</t>
  </si>
  <si>
    <t>Колоскова Л.С.</t>
  </si>
  <si>
    <t>Федцова В.В.</t>
  </si>
  <si>
    <t>Синельников А.П.</t>
  </si>
  <si>
    <t>ріг вул. Шмідта та вул. Гірняка</t>
  </si>
  <si>
    <t>тополя та кронування тополі</t>
  </si>
  <si>
    <t>Мавло В.І.</t>
  </si>
  <si>
    <t>Рубан Р.І.</t>
  </si>
  <si>
    <t>2-й пров. Замостянський</t>
  </si>
  <si>
    <t>Рябець В.Г., Дорошенко В.В., (депутат)</t>
  </si>
  <si>
    <t>ріг вул. 8 Березня та вул. Нової</t>
  </si>
  <si>
    <t>Сівакова А.М.</t>
  </si>
  <si>
    <t>445/2</t>
  </si>
  <si>
    <t>Харченко В.М.</t>
  </si>
  <si>
    <t>2 горобини</t>
  </si>
  <si>
    <t>У</t>
  </si>
  <si>
    <t>Мельник М.Г.</t>
  </si>
  <si>
    <t>51/4</t>
  </si>
  <si>
    <t>Губська О.С.</t>
  </si>
  <si>
    <t>2 клени</t>
  </si>
  <si>
    <t>Петій Н.П.</t>
  </si>
  <si>
    <t>Паска О.С.</t>
  </si>
  <si>
    <t>Федорченко В.М.</t>
  </si>
  <si>
    <t>вул. Михайлівська</t>
  </si>
  <si>
    <t>Охріменко І.О.</t>
  </si>
  <si>
    <t>48/1</t>
  </si>
  <si>
    <t>Дорошева С.В.</t>
  </si>
  <si>
    <t>Тополя, 3 верби</t>
  </si>
  <si>
    <t>Скорина М.Г.</t>
  </si>
  <si>
    <t>акт від 2006 р.</t>
  </si>
  <si>
    <t>Білоус О.О.</t>
  </si>
  <si>
    <t>Нікітіна  Л. А.</t>
  </si>
  <si>
    <t>спиляно у листопаді 2014 року (Черкаський)</t>
  </si>
  <si>
    <t>Товстопят</t>
  </si>
  <si>
    <t>біля заправки в районі завода Будмаш</t>
  </si>
  <si>
    <t>Дурбалов (депутат)</t>
  </si>
  <si>
    <t>20 тополь</t>
  </si>
  <si>
    <t>спиляно  у   2014 р. (Черкаський)</t>
  </si>
  <si>
    <t>Стовпник В.А.</t>
  </si>
  <si>
    <t>Радченко С.Б.</t>
  </si>
  <si>
    <t>вул. Л.Українки</t>
  </si>
  <si>
    <t>Воробйова Т.Т.</t>
  </si>
  <si>
    <t>Степаненко В.Ф.</t>
  </si>
  <si>
    <t>біля заводу «Будмаш»</t>
  </si>
  <si>
    <t>Івашковська Н.К.</t>
  </si>
  <si>
    <t>верба і тополя</t>
  </si>
  <si>
    <t>П.Осипенко</t>
  </si>
  <si>
    <t>1 дерево</t>
  </si>
  <si>
    <t>Пожарський В.М.</t>
  </si>
  <si>
    <t>2 берести</t>
  </si>
  <si>
    <t>Левченко Є.Г.</t>
  </si>
  <si>
    <t>Прохоренко В.Г.</t>
  </si>
  <si>
    <t>Акт від 2008</t>
  </si>
  <si>
    <t>Котеленець В.В.</t>
  </si>
  <si>
    <t>Щербань В.А.</t>
  </si>
  <si>
    <t>вул. І. Франка</t>
  </si>
  <si>
    <t>3 клени</t>
  </si>
  <si>
    <t>Шубін О.М.</t>
  </si>
  <si>
    <t>55/2</t>
  </si>
  <si>
    <t>Воєвода В.М.</t>
  </si>
  <si>
    <t>87/2</t>
  </si>
  <si>
    <t>Мариноха О.Т.</t>
  </si>
  <si>
    <t>вул. Щербакова</t>
  </si>
  <si>
    <t>Колективне звернення        (Горошко Т.Ф.)</t>
  </si>
  <si>
    <t>77, корп. 2, 1 (на розі вул. Сдової та Гнідаша)</t>
  </si>
  <si>
    <t>Нікольський А.О.</t>
  </si>
  <si>
    <t>193/3</t>
  </si>
  <si>
    <t>Бабарика О.В.</t>
  </si>
  <si>
    <t>Глущенко О.І.</t>
  </si>
  <si>
    <t>100а</t>
  </si>
  <si>
    <t>5 берез</t>
  </si>
  <si>
    <t>спиляно  у  вересні  2014 р.</t>
  </si>
  <si>
    <t>Грона В.І. (Пилипченко В.І.)</t>
  </si>
  <si>
    <t>ріг вул. Гвардійської та вул. Гостинної</t>
  </si>
  <si>
    <t>спиляно  у  вересні 2014 р.</t>
  </si>
  <si>
    <t>Кислиця В.І.</t>
  </si>
  <si>
    <t>спиляно  у   вересні 2014 р.</t>
  </si>
  <si>
    <t>Шевцова Л.М.</t>
  </si>
  <si>
    <t>вул. П.Осипенко</t>
  </si>
  <si>
    <t>спиляно  у серпні  2014 р. (сам)</t>
  </si>
  <si>
    <t>Савон О.П.</t>
  </si>
  <si>
    <t>спиляно  у  серпні 2014 р. (сам)</t>
  </si>
  <si>
    <t>Чайковська В.Б.</t>
  </si>
  <si>
    <t>Казанцев Л.Ю.</t>
  </si>
  <si>
    <t>59 г</t>
  </si>
  <si>
    <t>клен, тополя</t>
  </si>
  <si>
    <t>спиляно  у   липні 2014 р.</t>
  </si>
  <si>
    <t>Горбач В.Ю.</t>
  </si>
  <si>
    <t>клен, липа</t>
  </si>
  <si>
    <t>спиляно  у  червні  2014 р.</t>
  </si>
  <si>
    <t>Юрченко С.В.</t>
  </si>
  <si>
    <t>вул Лесі Українки</t>
  </si>
  <si>
    <t>груша</t>
  </si>
  <si>
    <t>спиляно  у   квітні 2014 р.</t>
  </si>
  <si>
    <t>Сич Р.А.</t>
  </si>
  <si>
    <t>Самбор В.Є.</t>
  </si>
  <si>
    <t>Скорик А.М.</t>
  </si>
  <si>
    <t>Жидко Н.П.</t>
  </si>
  <si>
    <t>Дановська Н.В.</t>
  </si>
  <si>
    <t>спиляно  у   березні 2014 р.</t>
  </si>
  <si>
    <t>Хоменко Л.Є.</t>
  </si>
  <si>
    <t>спиляно  у липні   2014 р.</t>
  </si>
  <si>
    <t>пров. Луначарського</t>
  </si>
  <si>
    <t>Тарасюк</t>
  </si>
  <si>
    <t>Землянська В.В.</t>
  </si>
  <si>
    <t>Київська</t>
  </si>
  <si>
    <t>горобина</t>
  </si>
  <si>
    <t>спиляно  у березні  2014 р.</t>
  </si>
  <si>
    <t>Хропатко В.Г.</t>
  </si>
  <si>
    <t>6 тополь</t>
  </si>
  <si>
    <t>Лелюх О.М. отримала акт у квітні 2014 р.</t>
  </si>
  <si>
    <t>Кирієнко О.М.</t>
  </si>
  <si>
    <t>Гімназична</t>
  </si>
  <si>
    <t>виконано у квітні 2014 р.</t>
  </si>
  <si>
    <t>Купенко О.С.</t>
  </si>
  <si>
    <t>2 липи і береза</t>
  </si>
  <si>
    <t>виконано у січні 2014 р.</t>
  </si>
  <si>
    <t>Мостіпан Т.С.</t>
  </si>
  <si>
    <t>спиляно  у   лютому 2014р.</t>
  </si>
  <si>
    <t>Щербань</t>
  </si>
  <si>
    <t>вул. Енгельса</t>
  </si>
  <si>
    <t>спиляно  у  лютому 2014 р.</t>
  </si>
  <si>
    <t>Бойченко А.Г.</t>
  </si>
  <si>
    <t>спиляно  у   грудні 2014 р.</t>
  </si>
  <si>
    <t>Ворона Н.І.</t>
  </si>
  <si>
    <t>вул. Короленка</t>
  </si>
  <si>
    <t>спиляно  у  грудні  2013 р.</t>
  </si>
  <si>
    <t>4 верби</t>
  </si>
  <si>
    <t>спиляно  у   грудні 2013 р.</t>
  </si>
  <si>
    <t>Дем’яненко О.А. (депутат)</t>
  </si>
  <si>
    <t>спиляно  у   2013 р.</t>
  </si>
  <si>
    <t>Антоненко В.Г.</t>
  </si>
  <si>
    <t>Книш О.О.</t>
  </si>
  <si>
    <t>берест, тополя</t>
  </si>
  <si>
    <t>Государенко А.М.</t>
  </si>
  <si>
    <t>вул. Фрунзе</t>
  </si>
  <si>
    <t>2 вишні</t>
  </si>
  <si>
    <t>Сибір Г.В.</t>
  </si>
  <si>
    <t>Мілевський Ю.П.</t>
  </si>
  <si>
    <t>Суворова В.А.</t>
  </si>
  <si>
    <t>Касьян Б.Х.</t>
  </si>
  <si>
    <t>в’їзд. Фрунзе</t>
  </si>
  <si>
    <t>Бодько В.Г.</t>
  </si>
  <si>
    <t>Котляревського</t>
  </si>
  <si>
    <t>спиляно у грудні 2013 року</t>
  </si>
  <si>
    <t>Гензель І.А. (депутат)</t>
  </si>
  <si>
    <t>ріг вул. Пушкіна та вул. Шевченка</t>
  </si>
  <si>
    <t>Чумаченко А.Л. (Голова КНС №3)</t>
  </si>
  <si>
    <t>пров. Фрунзе</t>
  </si>
  <si>
    <t>Правосуд О.М. (депутат)</t>
  </si>
  <si>
    <t>Плискунівський міст біля електропідстанції</t>
  </si>
  <si>
    <t>Костомаха Н.І.</t>
  </si>
  <si>
    <t>Школа №7</t>
  </si>
  <si>
    <t>Федоренко Ю.П.</t>
  </si>
  <si>
    <t>1 пров. Межовий</t>
  </si>
  <si>
    <t>спиляно  у листопадіі 2013 р.</t>
  </si>
  <si>
    <t>інформаційно-аналітичний відділ</t>
  </si>
  <si>
    <t>Бучинський В.Ф. (Депутат)</t>
  </si>
  <si>
    <t>кроновано у березні 2013 року</t>
  </si>
  <si>
    <t>І. Франка</t>
  </si>
  <si>
    <t>74/3</t>
  </si>
  <si>
    <t>Нагла О.Ф.</t>
  </si>
  <si>
    <t xml:space="preserve">Київська </t>
  </si>
  <si>
    <t>Матійко Р.В.</t>
  </si>
  <si>
    <t>спиляно у жовтні 2013 року</t>
  </si>
  <si>
    <t>Миколюк М.Л.</t>
  </si>
  <si>
    <t>Чехова</t>
  </si>
  <si>
    <t>спиляно  у серпні 2013 р.</t>
  </si>
  <si>
    <t>Мешков Г.М.</t>
  </si>
  <si>
    <t>Миколаївська</t>
  </si>
  <si>
    <t>Глод</t>
  </si>
  <si>
    <t>спиляно у серпні 2013 р.</t>
  </si>
  <si>
    <t>Колективне звернення (Рябота Н.Г.)</t>
  </si>
  <si>
    <t>Каштан і тополя</t>
  </si>
  <si>
    <t>спиляно у липні 2013 року</t>
  </si>
  <si>
    <t>Турчиненко В.М.</t>
  </si>
  <si>
    <t>Вокзальна</t>
  </si>
  <si>
    <t>4 каштани</t>
  </si>
  <si>
    <t>спиляно у квітні 2013 року</t>
  </si>
  <si>
    <t>Овчаров Є.С.</t>
  </si>
  <si>
    <t>Могилевського</t>
  </si>
  <si>
    <t>спиляно у червні 2012 року</t>
  </si>
  <si>
    <t>Бульби Л.П.</t>
  </si>
  <si>
    <t>кроновано у червні 2013 року</t>
  </si>
  <si>
    <t>липа і 2 берези</t>
  </si>
  <si>
    <t>Нечегіна Н.В.</t>
  </si>
  <si>
    <t>спиляно у квітні 2013 р.</t>
  </si>
  <si>
    <t>Федяй В.І.</t>
  </si>
  <si>
    <t>2-й в’їзд Фрунзе</t>
  </si>
  <si>
    <t>спиляно у березні 2013 року</t>
  </si>
  <si>
    <t>Ведмідський В.В.</t>
  </si>
  <si>
    <t>від вул. Грушевського до вул. Журавської</t>
  </si>
  <si>
    <t>10 тополь</t>
  </si>
  <si>
    <t>спиляно у березні 2013 р.</t>
  </si>
  <si>
    <t>Директор КП “Міськсвітло”</t>
  </si>
  <si>
    <t>від вул. Перемоги до вул. Л. Українки (парна сторона)</t>
  </si>
  <si>
    <t>23 верби та 47 тополь</t>
  </si>
  <si>
    <t>Гринько В.П.</t>
  </si>
  <si>
    <t>спиляно у грудні 2007 року</t>
  </si>
  <si>
    <t>вул. Франка</t>
  </si>
  <si>
    <t>дерево</t>
  </si>
  <si>
    <t>спиляно у вересні 2007 року</t>
  </si>
  <si>
    <t>Нагорна  Т. В.</t>
  </si>
  <si>
    <t>14, 2</t>
  </si>
  <si>
    <t>спиляно у січні 2008 року</t>
  </si>
  <si>
    <t>Мазило  Є. О.</t>
  </si>
  <si>
    <t>80, 2</t>
  </si>
  <si>
    <t>кроновано у січні 2008 року</t>
  </si>
  <si>
    <t>Бакалінська Л.М.</t>
  </si>
  <si>
    <t xml:space="preserve">3 тополі  </t>
  </si>
  <si>
    <t>спиляно у лютому 2008 року</t>
  </si>
  <si>
    <t>Алещенко Н.Д.</t>
  </si>
  <si>
    <t>Івченко В.В.,      Мельніков В.О.</t>
  </si>
  <si>
    <t>липа, каштан</t>
  </si>
  <si>
    <t>Татарченко  В. М.</t>
  </si>
  <si>
    <t>78, 2</t>
  </si>
  <si>
    <t>спиляно у березні 2008 року</t>
  </si>
  <si>
    <t>Шапарець  В. Т.</t>
  </si>
  <si>
    <t>21 а</t>
  </si>
  <si>
    <t>Степаненко М.М.</t>
  </si>
  <si>
    <t>Полотненко А. В.</t>
  </si>
  <si>
    <t>кроновано у березні 2008 року</t>
  </si>
  <si>
    <t>Пилипенко В.Д.</t>
  </si>
  <si>
    <t>449 а</t>
  </si>
  <si>
    <t>спиляно у квітні 2008 року</t>
  </si>
  <si>
    <t>Деркач О.М.</t>
  </si>
  <si>
    <t>152/2</t>
  </si>
  <si>
    <t>2 клени, 2 тополі</t>
  </si>
  <si>
    <t>спиляно у травні 2008 року</t>
  </si>
  <si>
    <t>Клязніка  Л.В.</t>
  </si>
  <si>
    <t>в’їзд. Вишневий</t>
  </si>
  <si>
    <t>Ступак С.І.</t>
  </si>
  <si>
    <t>акація, клен</t>
  </si>
  <si>
    <t>Єременко А.Д.</t>
  </si>
  <si>
    <t>пров 8 Березня</t>
  </si>
  <si>
    <t>31 б/9</t>
  </si>
  <si>
    <t>Здоровець П.М.</t>
  </si>
  <si>
    <t>14 г</t>
  </si>
  <si>
    <t>14 лип</t>
  </si>
  <si>
    <t>14</t>
  </si>
  <si>
    <t>кроновано у травні 2008 року</t>
  </si>
  <si>
    <t>Мінаєва  Ж. І.</t>
  </si>
  <si>
    <t>спиляно у червні 2008 року</t>
  </si>
  <si>
    <t>Нікітіна  А. П.</t>
  </si>
  <si>
    <t>Малка  В.М.</t>
  </si>
  <si>
    <t>Синенко В.І.</t>
  </si>
  <si>
    <t>139, 4</t>
  </si>
  <si>
    <t>72 а</t>
  </si>
  <si>
    <t>кроновано у червні 2008 року</t>
  </si>
  <si>
    <t>Макаренко  А. А.</t>
  </si>
  <si>
    <t>Колейко  О. В.</t>
  </si>
  <si>
    <t>в’їзд. Конотопський</t>
  </si>
  <si>
    <t>Катренко  В.В.</t>
  </si>
  <si>
    <t>Степашко І.Н.</t>
  </si>
  <si>
    <t>спиляно у серпні 2008 року</t>
  </si>
  <si>
    <t>Овденко О.Є</t>
  </si>
  <si>
    <t>2-й пров. Удайський</t>
  </si>
  <si>
    <t>Руденко  Г. В.</t>
  </si>
  <si>
    <t>Хорт І.В.</t>
  </si>
  <si>
    <t>Райко С.А.</t>
  </si>
  <si>
    <t>Курило О.В.</t>
  </si>
  <si>
    <t>Іващенко Ю.В.</t>
  </si>
  <si>
    <t>Шульга Л.М.</t>
  </si>
  <si>
    <t>Горносталь В.Т.</t>
  </si>
  <si>
    <t>Ковалевська Г.С.</t>
  </si>
  <si>
    <t>Климкін В.В.</t>
  </si>
  <si>
    <t>Чепінога  М. П.</t>
  </si>
  <si>
    <t>???</t>
  </si>
  <si>
    <t>Колективне звернення   (Колесник Р.П.)</t>
  </si>
  <si>
    <t>Кисельова  К.І.</t>
  </si>
  <si>
    <t>ясен</t>
  </si>
  <si>
    <t>Ніжніна  К. І.</t>
  </si>
  <si>
    <t>110/64</t>
  </si>
  <si>
    <t>спиляно у вересні 2008 року</t>
  </si>
  <si>
    <t>Гузій  Г. В.</t>
  </si>
  <si>
    <t>Кунах Є.Г.</t>
  </si>
  <si>
    <t>8/2 3</t>
  </si>
  <si>
    <t>Негода  Г. І.</t>
  </si>
  <si>
    <t>кроновано у вересні 2008 року</t>
  </si>
  <si>
    <t>Семенюк  Б.М.</t>
  </si>
  <si>
    <t>каштан</t>
  </si>
  <si>
    <t>Никоненко А.А.</t>
  </si>
  <si>
    <t>спиляно у жовтні 2008 року</t>
  </si>
  <si>
    <t>Каїка О.М.</t>
  </si>
  <si>
    <t>8/1</t>
  </si>
  <si>
    <t>Управління житлово-комунального господарства</t>
  </si>
  <si>
    <t>1 верба</t>
  </si>
  <si>
    <t>Єдиний дозвільний центр</t>
  </si>
  <si>
    <t>Петрик І.А.</t>
  </si>
  <si>
    <t>1 тополя, 1 липа</t>
  </si>
  <si>
    <t>Оніщенко Г.М.</t>
  </si>
  <si>
    <t>1 ясен</t>
  </si>
  <si>
    <t>Побережник Г.Н.</t>
  </si>
  <si>
    <t>55 а, 4</t>
  </si>
  <si>
    <t>Ярмак В.В.</t>
  </si>
  <si>
    <t>1 тополя, 1 клен</t>
  </si>
  <si>
    <t>Терентьєв В.Є.</t>
  </si>
  <si>
    <t>Лень М.П.</t>
  </si>
  <si>
    <t>96/1</t>
  </si>
  <si>
    <t>1 клен</t>
  </si>
  <si>
    <t>кроновано у жовтні 2008 року</t>
  </si>
  <si>
    <t>Вершигора Р.В.</t>
  </si>
  <si>
    <t>спиляно у листопаді 2008 року</t>
  </si>
  <si>
    <t>Колективне звернення (Федоренко О.О.)</t>
  </si>
  <si>
    <t>10-12</t>
  </si>
  <si>
    <t>Олійник О.С.</t>
  </si>
  <si>
    <t xml:space="preserve">1 тополя, 1 берест           </t>
  </si>
  <si>
    <t>Смірнова В.М.</t>
  </si>
  <si>
    <t>90 (на розі вул. Садової та Костянтинівської)</t>
  </si>
  <si>
    <t>Згонник О.П.</t>
  </si>
  <si>
    <t>172 б</t>
  </si>
  <si>
    <t>Козаков С.В.</t>
  </si>
  <si>
    <t>пров. Лікарняний</t>
  </si>
  <si>
    <t>2 тополі, 1 верба</t>
  </si>
  <si>
    <t>Колективне звернення        (Васько А.М.)</t>
  </si>
  <si>
    <t>Лакей М.В.</t>
  </si>
  <si>
    <t>Філоненко Л.Ю.</t>
  </si>
  <si>
    <t>1 тополя</t>
  </si>
  <si>
    <t>кроновано у листопаді 2008 року</t>
  </si>
  <si>
    <t>Малоголовий Р.Б.</t>
  </si>
  <si>
    <t>спиляно у грудні 2008 року</t>
  </si>
  <si>
    <t>Кожухар О.І.</t>
  </si>
  <si>
    <t>43/3</t>
  </si>
  <si>
    <t>1 акація</t>
  </si>
  <si>
    <t>Колективне звернення (Бондаренко В.М.,         Бабак В.В.)</t>
  </si>
  <si>
    <t>151/1</t>
  </si>
  <si>
    <t>спиляно у січні 2009 року</t>
  </si>
  <si>
    <t>Тютін А.М.</t>
  </si>
  <si>
    <t>Загребельна Н.І.</t>
  </si>
  <si>
    <t>Погорєлов В.М.</t>
  </si>
  <si>
    <t>1 береза, кронування берези</t>
  </si>
  <si>
    <t>спиляно та кроновано у лютому 2009 року</t>
  </si>
  <si>
    <t>Шепель О.І.</t>
  </si>
  <si>
    <t>1 береза, кронування абрикоса</t>
  </si>
  <si>
    <t>Збаранський Р.М.</t>
  </si>
  <si>
    <t>спиляно у лютому 2009 року</t>
  </si>
  <si>
    <t>Мусієнко  В.П.</t>
  </si>
  <si>
    <t>1 береза</t>
  </si>
  <si>
    <t>кронували у лютому 2009 року</t>
  </si>
  <si>
    <t>Колективне звернення (Ярмак А.М.)</t>
  </si>
  <si>
    <t>2 тополі, кронування черемшини</t>
  </si>
  <si>
    <t>Сівакова Л.М.</t>
  </si>
  <si>
    <t>Корчміна Г.А.</t>
  </si>
  <si>
    <t>1 груша</t>
  </si>
  <si>
    <t>Ятченко Т.Ф.</t>
  </si>
  <si>
    <t>1 липа</t>
  </si>
  <si>
    <t>Івченко В.М.</t>
  </si>
  <si>
    <t>5, 1</t>
  </si>
  <si>
    <t>Бойко О.О.</t>
  </si>
  <si>
    <t>4-й в’їзд. Фрунзе</t>
  </si>
  <si>
    <t>13 тополь, 2 акації</t>
  </si>
  <si>
    <t>347/2</t>
  </si>
  <si>
    <t>1 берест</t>
  </si>
  <si>
    <t>Новіканцева Н.Я.</t>
  </si>
  <si>
    <t>Макушенко В.І.</t>
  </si>
  <si>
    <t>вул. Ботанічна</t>
  </si>
  <si>
    <t>5 дубків</t>
  </si>
  <si>
    <t>спиляно у березні 2009 року</t>
  </si>
  <si>
    <t>Свідерська Л.М.</t>
  </si>
  <si>
    <t>Глинська Н.Ю.</t>
  </si>
  <si>
    <t>Полік В.В.</t>
  </si>
  <si>
    <t>1 верба, 3 клена</t>
  </si>
  <si>
    <t>Шпилько Г.І.</t>
  </si>
  <si>
    <t>вул. Колгоспна</t>
  </si>
  <si>
    <t>Мірошник В.Г.</t>
  </si>
  <si>
    <t>Загуменник В.З.</t>
  </si>
  <si>
    <t>пров. Волочаївський</t>
  </si>
  <si>
    <t>спиляно у квітні 2009 року</t>
  </si>
  <si>
    <t>Сенько І.Л.</t>
  </si>
  <si>
    <t>Чередніченко М.К.</t>
  </si>
  <si>
    <t>2 дикі груші</t>
  </si>
  <si>
    <t>спиляно у квітні 2009 року Прилукижитлобуд</t>
  </si>
  <si>
    <t>Астахов О.М.</t>
  </si>
  <si>
    <t>спиляні у травні 2009 року</t>
  </si>
  <si>
    <t>Джевага М.М.</t>
  </si>
  <si>
    <t>спиляно у червні 2009 року</t>
  </si>
  <si>
    <t>Чередніченко В.М.</t>
  </si>
  <si>
    <t>вул. Ждановича</t>
  </si>
  <si>
    <t>кладовище</t>
  </si>
  <si>
    <t>спиляно у липні 2009 року</t>
  </si>
  <si>
    <t>Клипа М.І.</t>
  </si>
  <si>
    <t>вул. Кар'єрна</t>
  </si>
  <si>
    <t>77-2</t>
  </si>
  <si>
    <t>1 каштан</t>
  </si>
  <si>
    <t>Нога В.М.</t>
  </si>
  <si>
    <t>Колективне звернення (Єремеєва Н.Г.)</t>
  </si>
  <si>
    <t>Жмака В.В.</t>
  </si>
  <si>
    <t>вул. Льва Толстого</t>
  </si>
  <si>
    <t>спиляно у серпні 2009 року</t>
  </si>
  <si>
    <t>Якименко В.С.</t>
  </si>
  <si>
    <t>спиляно у вересні 2009 року</t>
  </si>
  <si>
    <t>Мазун В.І.</t>
  </si>
  <si>
    <t>Веренкіотов В.В.</t>
  </si>
  <si>
    <t>1 акація, 1 каштан</t>
  </si>
  <si>
    <t>Радько Г.М.</t>
  </si>
  <si>
    <t>спиляно у жовтні 2009 року</t>
  </si>
  <si>
    <t>Найда Г.І.</t>
  </si>
  <si>
    <t>Долгополов М.В.</t>
  </si>
  <si>
    <t>3-й пров. Лермонтова</t>
  </si>
  <si>
    <t>9</t>
  </si>
  <si>
    <t>Логвіненко Л.В., Тарасюк С.М.</t>
  </si>
  <si>
    <t>спиляно у листопаді 2009 року</t>
  </si>
  <si>
    <t>Волохова Н.І.</t>
  </si>
  <si>
    <t>227 б</t>
  </si>
  <si>
    <t>Міщенко Г.С.</t>
  </si>
  <si>
    <t>1 горіх</t>
  </si>
  <si>
    <t>Панченко М.П.</t>
  </si>
  <si>
    <t>спиляно у грудні 2009 року</t>
  </si>
  <si>
    <t>Киянова Н.А.</t>
  </si>
  <si>
    <t>Ложнікова Н.Г.</t>
  </si>
  <si>
    <t>Петрик І.І.</t>
  </si>
  <si>
    <t>пров. Польовий</t>
  </si>
  <si>
    <t>4/1</t>
  </si>
  <si>
    <t>спиляно у січні 2010 року</t>
  </si>
  <si>
    <t>Полотненко В.І.</t>
  </si>
  <si>
    <t>Юрочко В.В.</t>
  </si>
  <si>
    <t>1 яблуня</t>
  </si>
  <si>
    <t>Ткаченко Н.А.</t>
  </si>
  <si>
    <t>спиляно у лютому 2010 року</t>
  </si>
  <si>
    <t>Демченко Т.М.</t>
  </si>
  <si>
    <t>Крамаренко Н.М.</t>
  </si>
  <si>
    <t>Погуляйло Л.І.</t>
  </si>
  <si>
    <t>75/4</t>
  </si>
  <si>
    <t>3 тополі, 1 клен</t>
  </si>
  <si>
    <t>73/1</t>
  </si>
  <si>
    <t>кроновано у лютому 2010 року</t>
  </si>
  <si>
    <t>Кулікова Т.М.</t>
  </si>
  <si>
    <t>Момот Н.В.</t>
  </si>
  <si>
    <t>1-й пров. Молодіжний</t>
  </si>
  <si>
    <t>Волошина В.М.</t>
  </si>
  <si>
    <t>Канаровський І.Г.</t>
  </si>
  <si>
    <t>Саєнко В.М.</t>
  </si>
  <si>
    <t>77/2</t>
  </si>
  <si>
    <t>спиляно у березні 2010 року</t>
  </si>
  <si>
    <t>Рудзеган В.І.</t>
  </si>
  <si>
    <t>Ратьєва Н.Ф.</t>
  </si>
  <si>
    <t>95 а</t>
  </si>
  <si>
    <t>Ковальова С. Г.</t>
  </si>
  <si>
    <t>1 шовковиця</t>
  </si>
  <si>
    <t>Бабенко О.А., Панченко В.І.</t>
  </si>
  <si>
    <t>Шкарупа О.Д.</t>
  </si>
  <si>
    <t>3 дуби</t>
  </si>
  <si>
    <t>Колективне звернення (Проценко Т.Л., Білоконь Н.М.)</t>
  </si>
  <si>
    <t>1 береза, 1 верба</t>
  </si>
  <si>
    <t>спиляно у квітні 2010 року</t>
  </si>
  <si>
    <t>Матюшина П.П.</t>
  </si>
  <si>
    <t>Кудра Л.І.</t>
  </si>
  <si>
    <t>Клязника Л.М</t>
  </si>
  <si>
    <t>Мончуляк А.І.</t>
  </si>
  <si>
    <t>1 липа, 1 клен</t>
  </si>
  <si>
    <t>Пиріг Д.Г.</t>
  </si>
  <si>
    <t>спиляно у травні 2010 року</t>
  </si>
  <si>
    <t>Сільченко О.В.</t>
  </si>
  <si>
    <t>Колдобенко Л.Д.</t>
  </si>
  <si>
    <t>Горєлов І.Г.</t>
  </si>
  <si>
    <t>кронування клену</t>
  </si>
  <si>
    <t>Лисак Л.А.</t>
  </si>
  <si>
    <t>спиляно у червні 2010 року</t>
  </si>
  <si>
    <t>Дроб'язко В.І.</t>
  </si>
  <si>
    <t>Лещенко О.А.</t>
  </si>
  <si>
    <t>Колективне звернення (Трегубова К.П.)</t>
  </si>
  <si>
    <t>Мачульний В.В.</t>
  </si>
  <si>
    <t>1-й пров. Червоноармійський</t>
  </si>
  <si>
    <t>Гузь Г.М.</t>
  </si>
  <si>
    <t>Квач О.С.</t>
  </si>
  <si>
    <t>спиляно у серпні 2010 року</t>
  </si>
  <si>
    <t>Полонець В.О.</t>
  </si>
  <si>
    <t>вул. Аерофлотська</t>
  </si>
  <si>
    <t>Плискунівське кладовище</t>
  </si>
  <si>
    <t>4 тополі, 2 акації та 1 липа</t>
  </si>
  <si>
    <t>Волощенко В.В.</t>
  </si>
  <si>
    <t>спиляно у жовтні 2010 року</t>
  </si>
  <si>
    <t>Жидко Н.П., Москаленко Н.І.</t>
  </si>
  <si>
    <t>58/7</t>
  </si>
  <si>
    <t>Дерев’янко В.Я.</t>
  </si>
  <si>
    <t>спиляно у листопаді 2010 року</t>
  </si>
  <si>
    <t>особистий прийом міського голови</t>
  </si>
  <si>
    <t>Захарчук В.Т.</t>
  </si>
  <si>
    <t>Линник О.І.</t>
  </si>
  <si>
    <t>Шостак Є.С.</t>
  </si>
  <si>
    <t>3 б</t>
  </si>
  <si>
    <t>Дев'яткіна О.В.</t>
  </si>
  <si>
    <t>Близнюк Ю.І.</t>
  </si>
  <si>
    <t>Колективне звернення (Ковалівська А.С.)</t>
  </si>
  <si>
    <t>Гонич Н.І.</t>
  </si>
  <si>
    <t>спиляно у грудні 2010 року</t>
  </si>
  <si>
    <t>Колективне звернення (Зіневич М.О.)</t>
  </si>
  <si>
    <t>Колективне звернення (Панькевич В.О.)</t>
  </si>
  <si>
    <t>Яременко С.В. (депутат)</t>
  </si>
  <si>
    <t>спиляно у січні 2011 року</t>
  </si>
  <si>
    <t>кронування 2-х лип</t>
  </si>
  <si>
    <t>3 липи</t>
  </si>
  <si>
    <t>Шульга М.Г.</t>
  </si>
  <si>
    <t>спиляно у лютому 2011 року</t>
  </si>
  <si>
    <t>Гусар Г.П.</t>
  </si>
  <si>
    <t>спиляно у березні 2011 року</t>
  </si>
  <si>
    <t>Сільченко Г.Т.</t>
  </si>
  <si>
    <t>вул. Лісовської</t>
  </si>
  <si>
    <t>на розі вул. Гвардійська та вул. Лісовської</t>
  </si>
  <si>
    <t>2 верби, 7 кущів</t>
  </si>
  <si>
    <t>Войтенко В.В.</t>
  </si>
  <si>
    <t>1 тополя, кронування ясену</t>
  </si>
  <si>
    <t>спиляно та кроновано у березні 2011 року</t>
  </si>
  <si>
    <t>Власенко С.М.</t>
  </si>
  <si>
    <t>Нестерук Г.Д.</t>
  </si>
  <si>
    <t>спиляно у червні 2011 року</t>
  </si>
  <si>
    <t>Мусієнко Н.В.</t>
  </si>
  <si>
    <t>65 а</t>
  </si>
  <si>
    <t>1 берест, кронування 2-х берестів</t>
  </si>
  <si>
    <t>спиляно та кроновано у липні 2011 року</t>
  </si>
  <si>
    <t>Герасимчук В.М.</t>
  </si>
  <si>
    <t>вул. Спартака</t>
  </si>
  <si>
    <t>спиляно у липні 2011 року</t>
  </si>
  <si>
    <t>Радченко М.Г.</t>
  </si>
  <si>
    <t>22/5</t>
  </si>
  <si>
    <t>Васечко Л.Г.</t>
  </si>
  <si>
    <t>1-й пров. Замостянський</t>
  </si>
  <si>
    <t>Колективне звернення (Проценко В.І.)</t>
  </si>
  <si>
    <t>2 горобини, 2 тополі</t>
  </si>
  <si>
    <t>спиляно у вересні 2011 року</t>
  </si>
  <si>
    <t>Василькевич Л.І.</t>
  </si>
  <si>
    <t>спиляно у жовтні 2011 року</t>
  </si>
  <si>
    <t>2 верби, 1 липа</t>
  </si>
  <si>
    <t>Шевцова О.Я.</t>
  </si>
  <si>
    <t>Клименко С.В.</t>
  </si>
  <si>
    <t>між 16 та 18</t>
  </si>
  <si>
    <t>кронування 3 берестів</t>
  </si>
  <si>
    <t>Лабунець О.О.</t>
  </si>
  <si>
    <t>Давидов Т.М.</t>
  </si>
  <si>
    <t>Коломійченко Л.С.</t>
  </si>
  <si>
    <t>вул. Піонерська</t>
  </si>
  <si>
    <t>36/1</t>
  </si>
  <si>
    <t>кронування берези</t>
  </si>
  <si>
    <t>кроновано у листопаді 2011 року</t>
  </si>
  <si>
    <t>Колективне звернення</t>
  </si>
  <si>
    <t>в’їзд. Опанасівський</t>
  </si>
  <si>
    <t>9-11</t>
  </si>
  <si>
    <t>9 тополь, 2 липи, 1 берест</t>
  </si>
  <si>
    <t>зрізано у листопаді 2011 року</t>
  </si>
  <si>
    <t>Кашуба Г.Г.</t>
  </si>
  <si>
    <t>Павленко В.П.</t>
  </si>
  <si>
    <t>Ковтун Г.Ф.</t>
  </si>
  <si>
    <t>кронування тополі та акації</t>
  </si>
  <si>
    <t>ріг вул. Гвардійської та вул. Ярмаркової</t>
  </si>
  <si>
    <t>11 верб</t>
  </si>
  <si>
    <t>колишня контрольно експлуатаційна частина поряд з житловим будинком № 151</t>
  </si>
  <si>
    <t>зрізано у січні 2012 року</t>
  </si>
  <si>
    <t>Пітік Н.І.</t>
  </si>
  <si>
    <t>Гузенко Г.Д.</t>
  </si>
  <si>
    <t>зрізано у лютому 2012 року</t>
  </si>
  <si>
    <t>Іващенко О.М.</t>
  </si>
  <si>
    <t>2 тополі, кронування 2 тополь</t>
  </si>
  <si>
    <t>зрізано та кроновано у лютому 2012 року</t>
  </si>
  <si>
    <t>Мусіяка Г.М.</t>
  </si>
  <si>
    <t>Микитюк С.М.</t>
  </si>
  <si>
    <t>3 вишні</t>
  </si>
  <si>
    <t>1 абрикос</t>
  </si>
  <si>
    <t>Науменко Ю.А.</t>
  </si>
  <si>
    <t>14/1</t>
  </si>
  <si>
    <t>Козленко А.В.</t>
  </si>
  <si>
    <t>1 берест, 1 клен</t>
  </si>
  <si>
    <t>Андруша М.І.</t>
  </si>
  <si>
    <t>Колективне звернення (Храпчинський О.І.)</t>
  </si>
  <si>
    <t>Братчикова М.В.</t>
  </si>
  <si>
    <t>41/12</t>
  </si>
  <si>
    <t>1 вишня</t>
  </si>
  <si>
    <t>Пустовойт М.М.</t>
  </si>
  <si>
    <t>59/1</t>
  </si>
  <si>
    <t>Черниш В.М.</t>
  </si>
  <si>
    <t>Дебеленко О.І.</t>
  </si>
  <si>
    <t>Рябуха П.Л.</t>
  </si>
  <si>
    <t>Чигріна Г.М.</t>
  </si>
  <si>
    <t>Нощенко І.В., Івахненко П.А.</t>
  </si>
  <si>
    <t>20; 1,2</t>
  </si>
  <si>
    <t>зрізано у березні 2012 року</t>
  </si>
  <si>
    <t>Бєлановський В.Л.</t>
  </si>
  <si>
    <t>1 каштан, 1 береза</t>
  </si>
  <si>
    <t>Погібко Г.І.</t>
  </si>
  <si>
    <t>Кульпанова К.І.</t>
  </si>
  <si>
    <t>Шкарупа С.П.</t>
  </si>
  <si>
    <t>63/1</t>
  </si>
  <si>
    <t>Семенова Є.М.</t>
  </si>
  <si>
    <t>Бульба М.С.</t>
  </si>
  <si>
    <t>139 а</t>
  </si>
  <si>
    <t>Пироженко І. Г.</t>
  </si>
  <si>
    <t>Мостова Г.Т.</t>
  </si>
  <si>
    <t>70/2</t>
  </si>
  <si>
    <t>зрізано у квітні 2012 року</t>
  </si>
  <si>
    <t>Гребенюк А.В.</t>
  </si>
  <si>
    <t>2-й пров. 1 Травня</t>
  </si>
  <si>
    <t>Самойленко В.В.</t>
  </si>
  <si>
    <t>Васько О.Д.</t>
  </si>
  <si>
    <t>Розмети С.М.</t>
  </si>
  <si>
    <t>1 тополя, 1 акація</t>
  </si>
  <si>
    <t>зрізано у липні 2012 року</t>
  </si>
  <si>
    <t>Священослужитель Трьох-Святительського храму</t>
  </si>
  <si>
    <t>Колективне звернення (Остапова І.В.)</t>
  </si>
  <si>
    <t>кронування тополі</t>
  </si>
  <si>
    <t>Сенько О.Г.</t>
  </si>
  <si>
    <t>Богачук В.С.</t>
  </si>
  <si>
    <t>дуб, береза</t>
  </si>
  <si>
    <t>Зубко В.М.</t>
  </si>
  <si>
    <t>зрізано у серпні 2012 року</t>
  </si>
  <si>
    <t>Нечипоренко А.М.</t>
  </si>
  <si>
    <t>кронування каштану</t>
  </si>
  <si>
    <t>Гайдаєнко С.П.</t>
  </si>
  <si>
    <t>2-й в’їзд 9 січня</t>
  </si>
  <si>
    <t>зрізано у вересні 2012 року</t>
  </si>
  <si>
    <t>Власова Т.М.</t>
  </si>
  <si>
    <t>зрізано у жовтні 2012 року</t>
  </si>
  <si>
    <t>Борщ А.М.</t>
  </si>
  <si>
    <t>КП “Прилукижитлобуд” (заявник Забенько Н.І.)</t>
  </si>
  <si>
    <t>1 горобина</t>
  </si>
  <si>
    <t>зрізано у листопаді 2012 року</t>
  </si>
  <si>
    <t>Дорошенко Г.І.</t>
  </si>
  <si>
    <t xml:space="preserve"> (поблизу стадіону "Супутник")</t>
  </si>
  <si>
    <t>15 кленів</t>
  </si>
  <si>
    <t>зрізано у січні 2013 року</t>
  </si>
  <si>
    <t>ріг вул. Гвардійської та пров. Ватутіна</t>
  </si>
  <si>
    <t>Нестерко А.І.</t>
  </si>
  <si>
    <t>ріг вул. Гвардійської та вул. Залізничної</t>
  </si>
  <si>
    <t>п/п</t>
  </si>
  <si>
    <t xml:space="preserve">Відмітка про дерева     </t>
  </si>
  <si>
    <t>4 дерева (залишилось 3)</t>
  </si>
  <si>
    <t>спиляно в  2014 р.</t>
  </si>
  <si>
    <t>2 тополі, залишилась 1</t>
  </si>
  <si>
    <t xml:space="preserve">Вєдєнєєва </t>
  </si>
  <si>
    <t>1 берест (залишилось 2 акації)</t>
  </si>
  <si>
    <t>спиляно в вересні 2014 року</t>
  </si>
  <si>
    <t>ріг вул. Іванівська, 49 та Костянтинівська</t>
  </si>
  <si>
    <t>Герасимчук Л.М.</t>
  </si>
  <si>
    <t>клен і 13 тополь (спиляно 10 тополь)</t>
  </si>
  <si>
    <t>спиляно в жовтні 2010 року</t>
  </si>
  <si>
    <t>спиляно в листопаді 2010 року</t>
  </si>
  <si>
    <t>Колективне звернення (Балаба К.О.)</t>
  </si>
  <si>
    <t>62 в</t>
  </si>
  <si>
    <t>спиляно в травні 2010 року</t>
  </si>
  <si>
    <t>в/м 12</t>
  </si>
  <si>
    <t>спиляно в квітні 2013 року</t>
  </si>
  <si>
    <t>Залишилось 6 шт.</t>
  </si>
  <si>
    <t>Квітень 2014 р.</t>
  </si>
  <si>
    <t>Залишилось 2 шт.</t>
  </si>
  <si>
    <t>Залишилось  1 шт.</t>
  </si>
  <si>
    <t>Травень 2014</t>
  </si>
  <si>
    <t>вул. Тургєнева</t>
  </si>
  <si>
    <t>Червень 2014 р.</t>
  </si>
  <si>
    <t>Колективне звернення (Самардак О.В.)</t>
  </si>
  <si>
    <t>Залишилось  2 шт.</t>
  </si>
  <si>
    <t>Липень 2014 р.</t>
  </si>
  <si>
    <t>Черга</t>
  </si>
  <si>
    <t>Спиляні</t>
  </si>
  <si>
    <t>Вулиці по карті</t>
  </si>
  <si>
    <t>Звідки звернення</t>
  </si>
  <si>
    <t>Кількість</t>
  </si>
  <si>
    <t>Адреси</t>
  </si>
  <si>
    <t>Дати акту обстеження</t>
  </si>
  <si>
    <t>Коли проведена операція</t>
  </si>
  <si>
    <t>Назви вулиць згідно алфавіту</t>
  </si>
  <si>
    <t>Сума кількості вулиць</t>
  </si>
  <si>
    <t>Сума кількості задіяних вулиць</t>
  </si>
  <si>
    <t>Сума кількості незадіяних вулиць</t>
  </si>
  <si>
    <t>вул. Авіаторів</t>
  </si>
  <si>
    <t>Невідома</t>
  </si>
  <si>
    <t>А</t>
  </si>
  <si>
    <t>Особистий прийом до голови</t>
  </si>
  <si>
    <t>Громадська</t>
  </si>
  <si>
    <t>пров. Амбулаторний</t>
  </si>
  <si>
    <t>пров. Андріївський</t>
  </si>
  <si>
    <t>Інформаційний</t>
  </si>
  <si>
    <t>Б</t>
  </si>
  <si>
    <t>вул. Артема</t>
  </si>
  <si>
    <t>Всього</t>
  </si>
  <si>
    <t>Кількість адрес з невідомими видами дерев</t>
  </si>
  <si>
    <t>вул. Берегова Рута</t>
  </si>
  <si>
    <t>вул. Богунського</t>
  </si>
  <si>
    <t>Кількість дерев з невідомими видами</t>
  </si>
  <si>
    <t>1-й пров. Богунського</t>
  </si>
  <si>
    <t>В</t>
  </si>
  <si>
    <t>вул. Будівельників</t>
  </si>
  <si>
    <t>в’їзд Вишневий</t>
  </si>
  <si>
    <t>вул. Валентина</t>
  </si>
  <si>
    <t>1-й в’їзд. Вишневий</t>
  </si>
  <si>
    <t>вул. Варвинська</t>
  </si>
  <si>
    <t>вул. Ватутіна</t>
  </si>
  <si>
    <t>1-й пров. Вишневий</t>
  </si>
  <si>
    <t>вул. Войкова</t>
  </si>
  <si>
    <t>вул. Волочаївська</t>
  </si>
  <si>
    <t>вул. Волошинівська</t>
  </si>
  <si>
    <t>вул. Воровського</t>
  </si>
  <si>
    <t>Г</t>
  </si>
  <si>
    <t>вул. Гагаріна</t>
  </si>
  <si>
    <t>вул. Гайдара</t>
  </si>
  <si>
    <t>вул. Голубівська</t>
  </si>
  <si>
    <t>вул. Гірняка</t>
  </si>
  <si>
    <t>вул. Грушевського</t>
  </si>
  <si>
    <t>Д</t>
  </si>
  <si>
    <t>3-й пров. Дослідний</t>
  </si>
  <si>
    <t>вул. Данчича</t>
  </si>
  <si>
    <t>Е</t>
  </si>
  <si>
    <t>вул. Дідівська</t>
  </si>
  <si>
    <t>вул. Добролюбова</t>
  </si>
  <si>
    <t>Ж</t>
  </si>
  <si>
    <t>вул. Добросусідська</t>
  </si>
  <si>
    <t>1-й пров. Дослідний</t>
  </si>
  <si>
    <t>З</t>
  </si>
  <si>
    <t>2-й пров. Дослідний</t>
  </si>
  <si>
    <t>4-й пров. Дослідний</t>
  </si>
  <si>
    <t>вул. Дружби Народів</t>
  </si>
  <si>
    <t>І</t>
  </si>
  <si>
    <t>вул. Дубинського</t>
  </si>
  <si>
    <t>вул. Дубогаївська</t>
  </si>
  <si>
    <t>К</t>
  </si>
  <si>
    <t>пров. Енгельса</t>
  </si>
  <si>
    <t>вул. Журавська</t>
  </si>
  <si>
    <t>вул. Заїздська</t>
  </si>
  <si>
    <t>вул. Залізнична</t>
  </si>
  <si>
    <t>пров. Залізничний</t>
  </si>
  <si>
    <t>вул. Замостянська</t>
  </si>
  <si>
    <t>3-й пров. Замостянський</t>
  </si>
  <si>
    <t>вул. Західна</t>
  </si>
  <si>
    <t>вул. Зелена</t>
  </si>
  <si>
    <t>1-й пров. Зелений</t>
  </si>
  <si>
    <t>Л</t>
  </si>
  <si>
    <t>3-й пров. Змагання</t>
  </si>
  <si>
    <t>вул. Івківська</t>
  </si>
  <si>
    <t>вул. Лесі Українки</t>
  </si>
  <si>
    <t>вул. Інтернаціоналістів</t>
  </si>
  <si>
    <t>М</t>
  </si>
  <si>
    <t>в’їзд. Кар’єрний</t>
  </si>
  <si>
    <t>вул. Квітнева</t>
  </si>
  <si>
    <t>вул. Межова</t>
  </si>
  <si>
    <t>вул. Климачевська</t>
  </si>
  <si>
    <t>вул. Ковалевська</t>
  </si>
  <si>
    <t>вул. Козача 2</t>
  </si>
  <si>
    <t>вул. Комунальна</t>
  </si>
  <si>
    <t>вул. Копилівська</t>
  </si>
  <si>
    <t>Н</t>
  </si>
  <si>
    <t>вул. Коробова</t>
  </si>
  <si>
    <t>2-й пров. Короткого</t>
  </si>
  <si>
    <t>О</t>
  </si>
  <si>
    <t>вул. Ладанська</t>
  </si>
  <si>
    <t>вул. Лермонтова</t>
  </si>
  <si>
    <t>П</t>
  </si>
  <si>
    <t>1-й пров. Лермонтова</t>
  </si>
  <si>
    <t>вул. Лохвицька</t>
  </si>
  <si>
    <t>вул. Луначарського</t>
  </si>
  <si>
    <t>вул. Переяславська</t>
  </si>
  <si>
    <t>вул. Маслова</t>
  </si>
  <si>
    <t>вул. Могилевської</t>
  </si>
  <si>
    <t>вул. Молодіжна</t>
  </si>
  <si>
    <t>пров Пирогівський</t>
  </si>
  <si>
    <t>вул. Нафтовиків</t>
  </si>
  <si>
    <t>вул. Нечуя-Левичького</t>
  </si>
  <si>
    <t>вул. Ніжинська</t>
  </si>
  <si>
    <t>пров. Ніжинський</t>
  </si>
  <si>
    <t>вул. Носенка</t>
  </si>
  <si>
    <t>Р</t>
  </si>
  <si>
    <t>вул. Островського</t>
  </si>
  <si>
    <t>С</t>
  </si>
  <si>
    <t>вул. Панченка</t>
  </si>
  <si>
    <t>вул. Пархоменко</t>
  </si>
  <si>
    <t>вул. Пісчана</t>
  </si>
  <si>
    <t>вул. Південна</t>
  </si>
  <si>
    <t>Т</t>
  </si>
  <si>
    <t>пров. Південний</t>
  </si>
  <si>
    <t>вул. Половецька</t>
  </si>
  <si>
    <t>вул. Раскова</t>
  </si>
  <si>
    <t>Ф</t>
  </si>
  <si>
    <t>вул. Руська</t>
  </si>
  <si>
    <t>вул. Сєрова</t>
  </si>
  <si>
    <t>пров. Сєрова</t>
  </si>
  <si>
    <t>пров. Сосновий</t>
  </si>
  <si>
    <t>вул. Степова</t>
  </si>
  <si>
    <t>вул. Сухоярівська</t>
  </si>
  <si>
    <t>Х</t>
  </si>
  <si>
    <t>вул. Тімірязєва</t>
  </si>
  <si>
    <t>Ч</t>
  </si>
  <si>
    <t>вул. Тополина</t>
  </si>
  <si>
    <t>пров. Тургенєва</t>
  </si>
  <si>
    <t>1-й пров. Удайський</t>
  </si>
  <si>
    <t>Ш</t>
  </si>
  <si>
    <t>2-й в’їзд. Удайський</t>
  </si>
  <si>
    <t>Щ</t>
  </si>
  <si>
    <t>1-й в’їзд. Фрунзе</t>
  </si>
  <si>
    <t>2-й в’їзд. Фрунзе</t>
  </si>
  <si>
    <t>3-й в’їзд. Фрунзе</t>
  </si>
  <si>
    <t>Ю</t>
  </si>
  <si>
    <t>5-й в’їзд. Фрунзе</t>
  </si>
  <si>
    <t>6-й в’їзд. Фрунзе</t>
  </si>
  <si>
    <t>Я</t>
  </si>
  <si>
    <t>вул. Хуторянська</t>
  </si>
  <si>
    <t>Різне</t>
  </si>
  <si>
    <t>пров Червоноармійський</t>
  </si>
  <si>
    <t>2-й пров. Червоноармійський</t>
  </si>
  <si>
    <t>вул. Чернишевського</t>
  </si>
  <si>
    <t>вул. Чернігівська</t>
  </si>
  <si>
    <t>1-й пров. Чернігівський</t>
  </si>
  <si>
    <t>2-й пров. Чернігівський</t>
  </si>
  <si>
    <t>1-й пров. Чехова</t>
  </si>
  <si>
    <t>3-й пров. Чехова</t>
  </si>
  <si>
    <t>4-й пров. Чехова</t>
  </si>
  <si>
    <t>вул. Чкалова</t>
  </si>
  <si>
    <t>вул. Шарапівська</t>
  </si>
  <si>
    <t>пров. Щорса</t>
  </si>
  <si>
    <t>вул. Юрченка</t>
  </si>
  <si>
    <t>вул. Яблунівська</t>
  </si>
  <si>
    <t>вул. Яготинська</t>
  </si>
  <si>
    <t>вул. 8 Березня</t>
  </si>
  <si>
    <t>вул. 30 річчя Перемоги</t>
  </si>
  <si>
    <t>ріг вул. Земська та вул. Костянтинівська</t>
  </si>
  <si>
    <t>ріг вул. Садова та вул. Берегова</t>
  </si>
  <si>
    <t>ріг вул. 8 Березня та вул. Нова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</si>
</sst>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HH]:MM:SS"/>
    <numFmt numFmtId="166" formatCode="D\ MMMM\ YYYY&quot; р.&quot;"/>
    <numFmt numFmtId="167" formatCode="D\ MMMM\ YYYY&quot; р.&quot;;@"/>
    <numFmt numFmtId="168" formatCode="DD/MM/YY"/>
    <numFmt numFmtId="169" formatCode="@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sz val="12"/>
      <name val="Times New Roman Cyr"/>
      <family val="1"/>
    </font>
    <font>
      <sz val="8"/>
      <name val="Times New Roman"/>
      <family val="1"/>
    </font>
    <font>
      <sz val="12"/>
      <color indexed="8"/>
      <name val="Times New Roman Cyr"/>
      <family val="1"/>
    </font>
    <font>
      <sz val="12"/>
      <color indexed="21"/>
      <name val="Times New Roman"/>
      <family val="1"/>
    </font>
    <font>
      <sz val="12"/>
      <color indexed="21"/>
      <name val="Times New Roman Cyr"/>
      <family val="1"/>
    </font>
    <font>
      <sz val="10"/>
      <color indexed="21"/>
      <name val="Arial Cyr"/>
      <family val="2"/>
    </font>
    <font>
      <sz val="12"/>
      <color indexed="12"/>
      <name val="Times New Roman Cyr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2"/>
    </font>
    <font>
      <sz val="12"/>
      <color indexed="28"/>
      <name val="Times New Roman Cyr"/>
      <family val="1"/>
    </font>
    <font>
      <sz val="12"/>
      <color indexed="28"/>
      <name val="Times New Roman"/>
      <family val="1"/>
    </font>
    <font>
      <sz val="10"/>
      <color indexed="28"/>
      <name val="Arial Cyr"/>
      <family val="2"/>
    </font>
    <font>
      <u val="single"/>
      <sz val="12"/>
      <name val="Times New Roman"/>
      <family val="1"/>
    </font>
    <font>
      <b/>
      <i/>
      <sz val="28"/>
      <name val="Times New Roman"/>
      <family val="1"/>
    </font>
    <font>
      <b/>
      <i/>
      <sz val="14"/>
      <name val="Times New Roman Cyr"/>
      <family val="1"/>
    </font>
    <font>
      <b/>
      <i/>
      <sz val="12"/>
      <name val="Times New Roman"/>
      <family val="1"/>
    </font>
    <font>
      <b/>
      <i/>
      <sz val="20"/>
      <name val="Palatino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128">
    <xf numFmtId="164" fontId="0" fillId="0" borderId="0" xfId="0" applyAlignment="1">
      <alignment/>
    </xf>
    <xf numFmtId="164" fontId="19" fillId="0" borderId="10" xfId="0" applyFont="1" applyBorder="1" applyAlignment="1">
      <alignment/>
    </xf>
    <xf numFmtId="164" fontId="0" fillId="0" borderId="10" xfId="0" applyBorder="1" applyAlignment="1">
      <alignment/>
    </xf>
    <xf numFmtId="164" fontId="20" fillId="12" borderId="10" xfId="0" applyFont="1" applyFill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/>
    </xf>
    <xf numFmtId="164" fontId="20" fillId="0" borderId="10" xfId="0" applyFont="1" applyFill="1" applyBorder="1" applyAlignment="1">
      <alignment horizontal="center" vertical="center" wrapText="1"/>
    </xf>
    <xf numFmtId="164" fontId="21" fillId="0" borderId="10" xfId="0" applyFont="1" applyBorder="1" applyAlignment="1">
      <alignment/>
    </xf>
    <xf numFmtId="164" fontId="21" fillId="0" borderId="10" xfId="0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 horizontal="center" vertical="center" wrapText="1"/>
    </xf>
    <xf numFmtId="164" fontId="22" fillId="2" borderId="10" xfId="0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horizontal="center" vertical="center"/>
    </xf>
    <xf numFmtId="164" fontId="23" fillId="0" borderId="10" xfId="0" applyFont="1" applyBorder="1" applyAlignment="1">
      <alignment/>
    </xf>
    <xf numFmtId="164" fontId="24" fillId="0" borderId="10" xfId="0" applyFont="1" applyBorder="1" applyAlignment="1">
      <alignment/>
    </xf>
    <xf numFmtId="164" fontId="25" fillId="0" borderId="11" xfId="0" applyFont="1" applyFill="1" applyBorder="1" applyAlignment="1">
      <alignment horizontal="center" vertical="center" wrapText="1"/>
    </xf>
    <xf numFmtId="164" fontId="22" fillId="2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7" fontId="26" fillId="0" borderId="10" xfId="0" applyNumberFormat="1" applyFont="1" applyFill="1" applyBorder="1" applyAlignment="1">
      <alignment horizontal="center" vertical="center"/>
    </xf>
    <xf numFmtId="164" fontId="0" fillId="0" borderId="10" xfId="0" applyFill="1" applyBorder="1" applyAlignment="1">
      <alignment/>
    </xf>
    <xf numFmtId="164" fontId="0" fillId="0" borderId="10" xfId="0" applyBorder="1" applyAlignment="1">
      <alignment horizontal="center" vertical="center"/>
    </xf>
    <xf numFmtId="164" fontId="25" fillId="0" borderId="12" xfId="0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horizontal="center" vertical="center" textRotation="90" wrapText="1"/>
    </xf>
    <xf numFmtId="164" fontId="27" fillId="0" borderId="11" xfId="0" applyFont="1" applyFill="1" applyBorder="1" applyAlignment="1">
      <alignment horizontal="center" vertical="center" wrapText="1"/>
    </xf>
    <xf numFmtId="164" fontId="27" fillId="0" borderId="11" xfId="0" applyFont="1" applyFill="1" applyBorder="1" applyAlignment="1">
      <alignment horizontal="center" vertical="center" textRotation="90" wrapText="1"/>
    </xf>
    <xf numFmtId="164" fontId="24" fillId="0" borderId="0" xfId="0" applyFont="1" applyAlignment="1">
      <alignment/>
    </xf>
    <xf numFmtId="164" fontId="28" fillId="2" borderId="10" xfId="0" applyFont="1" applyFill="1" applyBorder="1" applyAlignment="1">
      <alignment horizontal="center" vertical="center" wrapText="1"/>
    </xf>
    <xf numFmtId="164" fontId="28" fillId="0" borderId="10" xfId="0" applyFont="1" applyFill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center" vertical="center" wrapText="1"/>
    </xf>
    <xf numFmtId="164" fontId="28" fillId="2" borderId="10" xfId="0" applyNumberFormat="1" applyFont="1" applyFill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center" vertical="center" textRotation="90" wrapText="1"/>
    </xf>
    <xf numFmtId="164" fontId="30" fillId="0" borderId="0" xfId="0" applyFont="1" applyAlignment="1">
      <alignment/>
    </xf>
    <xf numFmtId="168" fontId="22" fillId="2" borderId="10" xfId="0" applyNumberFormat="1" applyFont="1" applyFill="1" applyBorder="1" applyAlignment="1">
      <alignment horizontal="center" vertical="center" wrapText="1"/>
    </xf>
    <xf numFmtId="164" fontId="28" fillId="0" borderId="10" xfId="0" applyFont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4" fontId="20" fillId="0" borderId="13" xfId="0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/>
    </xf>
    <xf numFmtId="164" fontId="31" fillId="0" borderId="12" xfId="0" applyFont="1" applyFill="1" applyBorder="1" applyAlignment="1">
      <alignment horizontal="center" vertical="center" wrapText="1"/>
    </xf>
    <xf numFmtId="164" fontId="32" fillId="0" borderId="10" xfId="0" applyFont="1" applyFill="1" applyBorder="1" applyAlignment="1">
      <alignment horizontal="center" vertical="center" wrapText="1"/>
    </xf>
    <xf numFmtId="164" fontId="31" fillId="0" borderId="11" xfId="0" applyFont="1" applyFill="1" applyBorder="1" applyAlignment="1">
      <alignment horizontal="center" vertical="center" wrapText="1"/>
    </xf>
    <xf numFmtId="164" fontId="31" fillId="0" borderId="11" xfId="0" applyFont="1" applyFill="1" applyBorder="1" applyAlignment="1">
      <alignment horizontal="center" vertical="center" textRotation="90" wrapText="1"/>
    </xf>
    <xf numFmtId="164" fontId="33" fillId="0" borderId="0" xfId="0" applyFont="1" applyAlignment="1">
      <alignment/>
    </xf>
    <xf numFmtId="164" fontId="20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8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34" fillId="0" borderId="12" xfId="0" applyFont="1" applyFill="1" applyBorder="1" applyAlignment="1">
      <alignment horizontal="center" vertical="center" wrapText="1"/>
    </xf>
    <xf numFmtId="164" fontId="35" fillId="0" borderId="10" xfId="0" applyFont="1" applyFill="1" applyBorder="1" applyAlignment="1">
      <alignment horizontal="center" vertical="center" wrapText="1"/>
    </xf>
    <xf numFmtId="164" fontId="34" fillId="0" borderId="11" xfId="0" applyFont="1" applyFill="1" applyBorder="1" applyAlignment="1">
      <alignment horizontal="center" vertical="center" wrapText="1"/>
    </xf>
    <xf numFmtId="164" fontId="34" fillId="0" borderId="11" xfId="0" applyFont="1" applyFill="1" applyBorder="1" applyAlignment="1">
      <alignment horizontal="center" vertical="center" textRotation="90" wrapText="1"/>
    </xf>
    <xf numFmtId="164" fontId="36" fillId="0" borderId="11" xfId="0" applyFont="1" applyBorder="1" applyAlignment="1">
      <alignment/>
    </xf>
    <xf numFmtId="164" fontId="36" fillId="0" borderId="0" xfId="0" applyFont="1" applyAlignment="1">
      <alignment/>
    </xf>
    <xf numFmtId="164" fontId="20" fillId="2" borderId="14" xfId="0" applyFont="1" applyFill="1" applyBorder="1" applyAlignment="1">
      <alignment horizontal="center" vertical="center" wrapText="1"/>
    </xf>
    <xf numFmtId="164" fontId="33" fillId="0" borderId="11" xfId="0" applyFont="1" applyBorder="1" applyAlignment="1">
      <alignment/>
    </xf>
    <xf numFmtId="169" fontId="25" fillId="0" borderId="11" xfId="0" applyNumberFormat="1" applyFont="1" applyFill="1" applyBorder="1" applyAlignment="1">
      <alignment horizontal="center" vertical="center" wrapText="1"/>
    </xf>
    <xf numFmtId="164" fontId="20" fillId="0" borderId="15" xfId="0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center" vertical="center" wrapText="1"/>
    </xf>
    <xf numFmtId="164" fontId="0" fillId="0" borderId="16" xfId="0" applyBorder="1" applyAlignment="1">
      <alignment/>
    </xf>
    <xf numFmtId="169" fontId="20" fillId="0" borderId="11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7" fontId="20" fillId="0" borderId="11" xfId="0" applyNumberFormat="1" applyFont="1" applyFill="1" applyBorder="1" applyAlignment="1">
      <alignment horizontal="center" vertical="center"/>
    </xf>
    <xf numFmtId="164" fontId="20" fillId="0" borderId="16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6" fontId="20" fillId="0" borderId="11" xfId="0" applyNumberFormat="1" applyFont="1" applyFill="1" applyBorder="1" applyAlignment="1">
      <alignment horizontal="center" vertical="center"/>
    </xf>
    <xf numFmtId="164" fontId="20" fillId="0" borderId="15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center" vertical="center"/>
    </xf>
    <xf numFmtId="169" fontId="20" fillId="0" borderId="11" xfId="0" applyNumberFormat="1" applyFont="1" applyBorder="1" applyAlignment="1">
      <alignment horizontal="center" vertical="center" wrapText="1"/>
    </xf>
    <xf numFmtId="168" fontId="0" fillId="0" borderId="16" xfId="0" applyNumberFormat="1" applyBorder="1" applyAlignment="1">
      <alignment/>
    </xf>
    <xf numFmtId="166" fontId="20" fillId="0" borderId="16" xfId="0" applyNumberFormat="1" applyFont="1" applyFill="1" applyBorder="1" applyAlignment="1">
      <alignment horizontal="center" vertical="center"/>
    </xf>
    <xf numFmtId="166" fontId="20" fillId="0" borderId="16" xfId="0" applyNumberFormat="1" applyFont="1" applyFill="1" applyBorder="1" applyAlignment="1">
      <alignment horizontal="center" vertical="center" wrapText="1"/>
    </xf>
    <xf numFmtId="164" fontId="20" fillId="0" borderId="11" xfId="0" applyFont="1" applyBorder="1" applyAlignment="1">
      <alignment horizontal="center" vertical="center"/>
    </xf>
    <xf numFmtId="164" fontId="20" fillId="18" borderId="15" xfId="0" applyFont="1" applyFill="1" applyBorder="1" applyAlignment="1">
      <alignment horizontal="center" vertical="center" wrapText="1"/>
    </xf>
    <xf numFmtId="164" fontId="20" fillId="18" borderId="11" xfId="0" applyFont="1" applyFill="1" applyBorder="1" applyAlignment="1">
      <alignment horizontal="center" vertical="center" wrapText="1"/>
    </xf>
    <xf numFmtId="166" fontId="20" fillId="18" borderId="16" xfId="0" applyNumberFormat="1" applyFont="1" applyFill="1" applyBorder="1" applyAlignment="1">
      <alignment horizontal="center" vertical="center" wrapText="1"/>
    </xf>
    <xf numFmtId="164" fontId="20" fillId="14" borderId="15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9" fontId="20" fillId="14" borderId="11" xfId="0" applyNumberFormat="1" applyFont="1" applyFill="1" applyBorder="1" applyAlignment="1">
      <alignment horizontal="center" vertical="center" wrapText="1"/>
    </xf>
    <xf numFmtId="166" fontId="20" fillId="14" borderId="16" xfId="0" applyNumberFormat="1" applyFont="1" applyFill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6" fontId="20" fillId="11" borderId="16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 horizontal="center" vertical="center"/>
    </xf>
    <xf numFmtId="164" fontId="20" fillId="0" borderId="17" xfId="0" applyFont="1" applyFill="1" applyBorder="1" applyAlignment="1">
      <alignment horizontal="center" vertical="center" wrapText="1"/>
    </xf>
    <xf numFmtId="166" fontId="20" fillId="0" borderId="18" xfId="0" applyNumberFormat="1" applyFont="1" applyFill="1" applyBorder="1" applyAlignment="1">
      <alignment horizontal="center" vertical="center"/>
    </xf>
    <xf numFmtId="164" fontId="20" fillId="19" borderId="11" xfId="0" applyFont="1" applyFill="1" applyBorder="1" applyAlignment="1">
      <alignment horizontal="center" vertical="center" wrapText="1"/>
    </xf>
    <xf numFmtId="166" fontId="20" fillId="19" borderId="16" xfId="0" applyNumberFormat="1" applyFont="1" applyFill="1" applyBorder="1" applyAlignment="1">
      <alignment horizontal="center" vertical="center"/>
    </xf>
    <xf numFmtId="164" fontId="20" fillId="19" borderId="17" xfId="0" applyFont="1" applyFill="1" applyBorder="1" applyAlignment="1">
      <alignment horizontal="center" vertical="center" wrapText="1"/>
    </xf>
    <xf numFmtId="166" fontId="20" fillId="19" borderId="18" xfId="0" applyNumberFormat="1" applyFont="1" applyFill="1" applyBorder="1" applyAlignment="1">
      <alignment horizontal="center" vertical="center"/>
    </xf>
    <xf numFmtId="164" fontId="25" fillId="6" borderId="19" xfId="0" applyFont="1" applyFill="1" applyBorder="1" applyAlignment="1">
      <alignment horizontal="center" vertical="center" wrapText="1"/>
    </xf>
    <xf numFmtId="164" fontId="25" fillId="6" borderId="14" xfId="0" applyFont="1" applyFill="1" applyBorder="1" applyAlignment="1">
      <alignment horizontal="center" vertical="center" wrapText="1"/>
    </xf>
    <xf numFmtId="164" fontId="25" fillId="6" borderId="20" xfId="0" applyFont="1" applyFill="1" applyBorder="1" applyAlignment="1">
      <alignment horizontal="center" vertical="center" wrapText="1"/>
    </xf>
    <xf numFmtId="164" fontId="20" fillId="0" borderId="21" xfId="0" applyFont="1" applyFill="1" applyBorder="1" applyAlignment="1">
      <alignment horizontal="center" vertical="center" wrapText="1"/>
    </xf>
    <xf numFmtId="164" fontId="20" fillId="0" borderId="13" xfId="0" applyFont="1" applyBorder="1" applyAlignment="1">
      <alignment horizontal="center" vertical="center" wrapText="1"/>
    </xf>
    <xf numFmtId="164" fontId="20" fillId="0" borderId="22" xfId="0" applyFont="1" applyFill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center" vertical="center" wrapText="1"/>
    </xf>
    <xf numFmtId="164" fontId="25" fillId="0" borderId="22" xfId="0" applyFont="1" applyFill="1" applyBorder="1" applyAlignment="1">
      <alignment horizontal="center" vertical="center" wrapText="1"/>
    </xf>
    <xf numFmtId="164" fontId="20" fillId="0" borderId="23" xfId="0" applyFont="1" applyFill="1" applyBorder="1" applyAlignment="1">
      <alignment horizontal="center" vertical="center" wrapText="1"/>
    </xf>
    <xf numFmtId="164" fontId="20" fillId="0" borderId="24" xfId="0" applyFont="1" applyBorder="1" applyAlignment="1">
      <alignment horizontal="center" vertical="center" wrapText="1"/>
    </xf>
    <xf numFmtId="164" fontId="25" fillId="0" borderId="25" xfId="0" applyFont="1" applyFill="1" applyBorder="1" applyAlignment="1">
      <alignment horizontal="center" vertical="center" wrapText="1"/>
    </xf>
    <xf numFmtId="164" fontId="0" fillId="0" borderId="26" xfId="0" applyBorder="1" applyAlignment="1">
      <alignment/>
    </xf>
    <xf numFmtId="164" fontId="38" fillId="0" borderId="27" xfId="0" applyFont="1" applyBorder="1" applyAlignment="1">
      <alignment horizontal="center" vertical="center"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38" fillId="0" borderId="0" xfId="0" applyFont="1" applyBorder="1" applyAlignment="1">
      <alignment horizontal="center" vertical="center"/>
    </xf>
    <xf numFmtId="164" fontId="0" fillId="0" borderId="31" xfId="0" applyBorder="1" applyAlignment="1">
      <alignment/>
    </xf>
    <xf numFmtId="164" fontId="39" fillId="12" borderId="19" xfId="0" applyFont="1" applyFill="1" applyBorder="1" applyAlignment="1">
      <alignment horizontal="center" vertical="center" wrapText="1"/>
    </xf>
    <xf numFmtId="164" fontId="39" fillId="12" borderId="32" xfId="0" applyFont="1" applyFill="1" applyBorder="1" applyAlignment="1">
      <alignment horizontal="center" vertical="center" wrapText="1"/>
    </xf>
    <xf numFmtId="164" fontId="39" fillId="12" borderId="20" xfId="0" applyFont="1" applyFill="1" applyBorder="1" applyAlignment="1">
      <alignment horizontal="center" vertical="center" wrapText="1"/>
    </xf>
    <xf numFmtId="164" fontId="0" fillId="0" borderId="21" xfId="0" applyFont="1" applyBorder="1" applyAlignment="1">
      <alignment horizontal="center" vertical="center"/>
    </xf>
    <xf numFmtId="164" fontId="0" fillId="0" borderId="22" xfId="0" applyFill="1" applyBorder="1" applyAlignment="1">
      <alignment horizontal="center" vertical="center"/>
    </xf>
    <xf numFmtId="164" fontId="0" fillId="0" borderId="21" xfId="0" applyFont="1" applyFill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40" fillId="0" borderId="21" xfId="0" applyFont="1" applyFill="1" applyBorder="1" applyAlignment="1">
      <alignment horizontal="center" vertical="center" wrapText="1"/>
    </xf>
    <xf numFmtId="164" fontId="0" fillId="0" borderId="21" xfId="0" applyFont="1" applyFill="1" applyBorder="1" applyAlignment="1">
      <alignment horizontal="center" vertical="center" wrapText="1"/>
    </xf>
    <xf numFmtId="166" fontId="20" fillId="0" borderId="21" xfId="0" applyNumberFormat="1" applyFont="1" applyFill="1" applyBorder="1" applyAlignment="1">
      <alignment horizontal="center" vertical="center" wrapText="1"/>
    </xf>
    <xf numFmtId="164" fontId="20" fillId="20" borderId="21" xfId="0" applyFont="1" applyFill="1" applyBorder="1" applyAlignment="1">
      <alignment horizontal="center" vertical="center" wrapText="1"/>
    </xf>
    <xf numFmtId="166" fontId="20" fillId="0" borderId="21" xfId="0" applyNumberFormat="1" applyFont="1" applyFill="1" applyBorder="1" applyAlignment="1">
      <alignment horizontal="center" vertical="center"/>
    </xf>
    <xf numFmtId="164" fontId="25" fillId="0" borderId="21" xfId="0" applyFont="1" applyFill="1" applyBorder="1" applyAlignment="1">
      <alignment horizontal="center" vertical="center" wrapText="1"/>
    </xf>
    <xf numFmtId="164" fontId="41" fillId="0" borderId="23" xfId="0" applyFont="1" applyFill="1" applyBorder="1" applyAlignment="1">
      <alignment horizontal="center" vertical="center"/>
    </xf>
    <xf numFmtId="164" fontId="41" fillId="0" borderId="25" xfId="0" applyFont="1" applyBorder="1" applyAlignment="1">
      <alignment horizontal="center" vertical="center"/>
    </xf>
    <xf numFmtId="164" fontId="0" fillId="0" borderId="33" xfId="0" applyFont="1" applyFill="1" applyBorder="1" applyAlignment="1">
      <alignment horizontal="center" vertical="center" wrapText="1"/>
    </xf>
    <xf numFmtId="164" fontId="0" fillId="0" borderId="34" xfId="0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21" xfId="0" applyBorder="1" applyAlignment="1">
      <alignment/>
    </xf>
    <xf numFmtId="164" fontId="20" fillId="0" borderId="0" xfId="0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57"/>
  <sheetViews>
    <sheetView tabSelected="1" workbookViewId="0" topLeftCell="A10">
      <selection activeCell="B10" sqref="B10"/>
    </sheetView>
  </sheetViews>
  <sheetFormatPr defaultColWidth="9.00390625" defaultRowHeight="27" customHeight="1"/>
  <cols>
    <col min="1" max="1" width="8.875" style="1" customWidth="1"/>
    <col min="2" max="2" width="31.00390625" style="2" customWidth="1"/>
    <col min="3" max="3" width="26.625" style="2" customWidth="1"/>
    <col min="4" max="4" width="27.875" style="2" customWidth="1"/>
    <col min="5" max="5" width="23.625" style="1" customWidth="1"/>
    <col min="6" max="8" width="16.125" style="1" customWidth="1"/>
    <col min="9" max="9" width="9.125" style="2" customWidth="1"/>
    <col min="10" max="10" width="14.75390625" style="2" customWidth="1"/>
    <col min="11" max="11" width="14.625" style="2" customWidth="1"/>
    <col min="12" max="13" width="9.125" style="2" customWidth="1"/>
    <col min="14" max="14" width="19.625" style="2" customWidth="1"/>
    <col min="15" max="15" width="10.75390625" style="2" customWidth="1"/>
    <col min="16" max="253" width="9.125" style="2" customWidth="1"/>
    <col min="254" max="16384" width="11.625" style="0" customWidth="1"/>
  </cols>
  <sheetData>
    <row r="1" spans="1:10" ht="72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/>
      <c r="J1" s="4"/>
    </row>
    <row r="2" spans="1:22" ht="27" customHeight="1">
      <c r="A2" s="5" t="s">
        <v>8</v>
      </c>
      <c r="B2" s="6"/>
      <c r="C2" s="6"/>
      <c r="D2" s="6"/>
      <c r="E2" s="6"/>
      <c r="F2" s="6"/>
      <c r="G2" s="5"/>
      <c r="H2" s="5"/>
      <c r="I2" s="7"/>
      <c r="J2" s="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27" customHeight="1">
      <c r="A3" s="5"/>
      <c r="B3" s="6"/>
      <c r="C3" s="6"/>
      <c r="D3" s="6"/>
      <c r="E3" s="6"/>
      <c r="F3" s="6"/>
      <c r="G3" s="5"/>
      <c r="H3" s="5"/>
      <c r="I3" s="7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7" customHeight="1">
      <c r="A4" s="5"/>
      <c r="B4" s="6"/>
      <c r="C4" s="6"/>
      <c r="D4" s="6"/>
      <c r="E4" s="6"/>
      <c r="F4" s="6"/>
      <c r="G4" s="5"/>
      <c r="H4" s="5"/>
      <c r="I4" s="7"/>
      <c r="J4" s="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7" customHeight="1">
      <c r="A5" s="5"/>
      <c r="B5" s="6"/>
      <c r="C5" s="6"/>
      <c r="D5" s="6"/>
      <c r="E5" s="6"/>
      <c r="F5" s="6"/>
      <c r="G5" s="5"/>
      <c r="H5" s="5"/>
      <c r="I5" s="7"/>
      <c r="J5" s="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7" customHeight="1">
      <c r="A6" s="5"/>
      <c r="B6" s="6"/>
      <c r="C6" s="6"/>
      <c r="D6" s="6"/>
      <c r="E6" s="6"/>
      <c r="F6" s="6"/>
      <c r="G6" s="5"/>
      <c r="H6" s="5"/>
      <c r="I6" s="7"/>
      <c r="J6" s="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customHeight="1">
      <c r="A7" s="5"/>
      <c r="B7" s="6"/>
      <c r="C7" s="6"/>
      <c r="D7" s="6"/>
      <c r="E7" s="6"/>
      <c r="F7" s="6"/>
      <c r="G7" s="5"/>
      <c r="H7" s="5"/>
      <c r="I7" s="7"/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7" customHeight="1">
      <c r="A8" s="5"/>
      <c r="B8" s="6"/>
      <c r="C8" s="6"/>
      <c r="D8" s="6"/>
      <c r="E8" s="6"/>
      <c r="F8" s="6"/>
      <c r="G8" s="5"/>
      <c r="H8" s="5"/>
      <c r="I8" s="7"/>
      <c r="J8" s="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7" customHeight="1">
      <c r="A9" s="5"/>
      <c r="B9" s="6"/>
      <c r="C9" s="6"/>
      <c r="D9" s="6"/>
      <c r="E9" s="6"/>
      <c r="F9" s="6"/>
      <c r="G9" s="5"/>
      <c r="H9" s="5"/>
      <c r="I9" s="7"/>
      <c r="J9" s="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7" customHeight="1">
      <c r="A10" s="5"/>
      <c r="B10" s="6"/>
      <c r="C10" s="6"/>
      <c r="D10" s="6"/>
      <c r="E10" s="6"/>
      <c r="F10" s="6"/>
      <c r="G10" s="5"/>
      <c r="H10" s="5"/>
      <c r="I10" s="7"/>
      <c r="J10" s="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7" customHeight="1">
      <c r="A11" s="5"/>
      <c r="B11" s="6"/>
      <c r="C11" s="6"/>
      <c r="D11" s="6"/>
      <c r="E11" s="6"/>
      <c r="F11" s="6"/>
      <c r="G11" s="5"/>
      <c r="H11" s="5"/>
      <c r="I11" s="7"/>
      <c r="J11" s="7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7" customHeight="1">
      <c r="A12" s="5"/>
      <c r="B12" s="6"/>
      <c r="C12" s="6"/>
      <c r="D12" s="6"/>
      <c r="E12" s="6"/>
      <c r="F12" s="6"/>
      <c r="G12" s="5"/>
      <c r="H12" s="5"/>
      <c r="I12" s="7"/>
      <c r="J12" s="7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7" customHeight="1">
      <c r="A13" s="5"/>
      <c r="B13" s="6"/>
      <c r="C13" s="6"/>
      <c r="D13" s="6"/>
      <c r="E13" s="6"/>
      <c r="F13" s="6"/>
      <c r="G13" s="5"/>
      <c r="H13" s="5"/>
      <c r="I13" s="7"/>
      <c r="J13" s="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7" customHeight="1">
      <c r="A14" s="5"/>
      <c r="B14" s="6"/>
      <c r="C14" s="6"/>
      <c r="D14" s="6"/>
      <c r="E14" s="6"/>
      <c r="F14" s="6"/>
      <c r="G14" s="5"/>
      <c r="H14" s="5"/>
      <c r="I14" s="7"/>
      <c r="J14" s="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7" customHeight="1">
      <c r="A15" s="5"/>
      <c r="B15" s="6"/>
      <c r="C15" s="6"/>
      <c r="D15" s="6"/>
      <c r="E15" s="6"/>
      <c r="F15" s="6"/>
      <c r="G15" s="5"/>
      <c r="H15" s="5"/>
      <c r="I15" s="7"/>
      <c r="J15" s="7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7" customHeight="1">
      <c r="A16" s="5"/>
      <c r="B16" s="6"/>
      <c r="C16" s="6"/>
      <c r="D16" s="6"/>
      <c r="E16" s="6"/>
      <c r="F16" s="6"/>
      <c r="G16" s="5"/>
      <c r="H16" s="5"/>
      <c r="I16" s="7"/>
      <c r="J16" s="7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27" customHeight="1">
      <c r="A17" s="5"/>
      <c r="B17" s="6"/>
      <c r="C17" s="6"/>
      <c r="D17" s="6"/>
      <c r="E17" s="6"/>
      <c r="F17" s="6"/>
      <c r="G17" s="5"/>
      <c r="H17" s="5"/>
      <c r="I17" s="7"/>
      <c r="J17" s="7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27" customHeight="1">
      <c r="A18" s="5"/>
      <c r="B18" s="6"/>
      <c r="C18" s="6"/>
      <c r="D18" s="6"/>
      <c r="E18" s="6"/>
      <c r="F18" s="6"/>
      <c r="G18" s="5"/>
      <c r="H18" s="5"/>
      <c r="I18" s="7"/>
      <c r="J18" s="7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7" customHeight="1">
      <c r="A19" s="5"/>
      <c r="B19" s="6"/>
      <c r="C19" s="6"/>
      <c r="D19" s="6"/>
      <c r="E19" s="6"/>
      <c r="F19" s="6"/>
      <c r="G19" s="5"/>
      <c r="H19" s="5"/>
      <c r="I19" s="7"/>
      <c r="J19" s="7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2.25" customHeight="1">
      <c r="A20" s="5">
        <f>A21+1</f>
        <v>305</v>
      </c>
      <c r="B20" s="8" t="s">
        <v>9</v>
      </c>
      <c r="C20" s="8">
        <v>60</v>
      </c>
      <c r="D20" s="5" t="s">
        <v>10</v>
      </c>
      <c r="E20" s="9" t="s">
        <v>11</v>
      </c>
      <c r="F20" s="9" t="s">
        <v>12</v>
      </c>
      <c r="G20" s="5" t="s">
        <v>13</v>
      </c>
      <c r="H20" s="5">
        <v>3</v>
      </c>
      <c r="I20" s="7"/>
      <c r="J20" s="7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7.5" customHeight="1">
      <c r="A21" s="5">
        <f>A22+1</f>
        <v>304</v>
      </c>
      <c r="B21" s="8" t="s">
        <v>14</v>
      </c>
      <c r="C21" s="8">
        <v>64</v>
      </c>
      <c r="D21" s="5" t="s">
        <v>15</v>
      </c>
      <c r="E21" s="9" t="s">
        <v>16</v>
      </c>
      <c r="F21" s="5" t="s">
        <v>17</v>
      </c>
      <c r="G21" s="5">
        <v>30</v>
      </c>
      <c r="H21" s="5">
        <v>1</v>
      </c>
      <c r="I21" s="7"/>
      <c r="J21" s="7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43.5" customHeight="1">
      <c r="A22" s="5">
        <f>A23+1</f>
        <v>303</v>
      </c>
      <c r="B22" s="8" t="s">
        <v>18</v>
      </c>
      <c r="C22" s="8">
        <v>29</v>
      </c>
      <c r="D22" s="5" t="s">
        <v>19</v>
      </c>
      <c r="E22" s="9" t="s">
        <v>16</v>
      </c>
      <c r="F22" s="9" t="s">
        <v>12</v>
      </c>
      <c r="G22" s="5">
        <v>50</v>
      </c>
      <c r="H22" s="5">
        <v>1</v>
      </c>
      <c r="I22" s="7"/>
      <c r="J22" s="7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40.5" customHeight="1">
      <c r="A23" s="5">
        <f>A24+1</f>
        <v>302</v>
      </c>
      <c r="B23" s="8" t="s">
        <v>20</v>
      </c>
      <c r="C23" s="8">
        <v>59</v>
      </c>
      <c r="D23" s="5" t="s">
        <v>21</v>
      </c>
      <c r="E23" s="9" t="s">
        <v>16</v>
      </c>
      <c r="F23" s="9" t="s">
        <v>12</v>
      </c>
      <c r="G23" s="5">
        <v>45</v>
      </c>
      <c r="H23" s="5">
        <v>1</v>
      </c>
      <c r="I23" s="7"/>
      <c r="J23" s="7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63.75" customHeight="1">
      <c r="A24" s="5">
        <f>A25+1</f>
        <v>301</v>
      </c>
      <c r="B24" s="8" t="s">
        <v>22</v>
      </c>
      <c r="C24" s="8">
        <v>42</v>
      </c>
      <c r="D24" s="5" t="s">
        <v>23</v>
      </c>
      <c r="E24" s="9" t="s">
        <v>16</v>
      </c>
      <c r="F24" s="9" t="s">
        <v>24</v>
      </c>
      <c r="G24" s="5" t="s">
        <v>25</v>
      </c>
      <c r="H24" s="5">
        <v>2</v>
      </c>
      <c r="I24" s="7"/>
      <c r="J24" s="7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45.75" customHeight="1">
      <c r="A25" s="5">
        <f>A26+1</f>
        <v>300</v>
      </c>
      <c r="B25" s="8" t="s">
        <v>26</v>
      </c>
      <c r="C25" s="8">
        <v>5</v>
      </c>
      <c r="D25" s="5" t="s">
        <v>27</v>
      </c>
      <c r="E25" s="9" t="s">
        <v>28</v>
      </c>
      <c r="F25" s="5" t="s">
        <v>17</v>
      </c>
      <c r="G25" s="10" t="s">
        <v>29</v>
      </c>
      <c r="H25" s="5">
        <v>5</v>
      </c>
      <c r="I25" s="7"/>
      <c r="J25" s="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3" customHeight="1">
      <c r="A26" s="5">
        <f>A27+1</f>
        <v>299</v>
      </c>
      <c r="B26" s="8" t="s">
        <v>14</v>
      </c>
      <c r="C26" s="8">
        <v>111</v>
      </c>
      <c r="D26" s="5" t="s">
        <v>30</v>
      </c>
      <c r="E26" s="9" t="s">
        <v>28</v>
      </c>
      <c r="F26" s="9" t="s">
        <v>12</v>
      </c>
      <c r="G26" s="5">
        <v>50</v>
      </c>
      <c r="H26" s="5">
        <v>1</v>
      </c>
      <c r="I26" s="7"/>
      <c r="J26" s="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0.75" customHeight="1">
      <c r="A27" s="5">
        <f>A28+1</f>
        <v>298</v>
      </c>
      <c r="B27" s="8" t="s">
        <v>31</v>
      </c>
      <c r="C27" s="8">
        <v>202</v>
      </c>
      <c r="D27" s="5" t="s">
        <v>21</v>
      </c>
      <c r="E27" s="9" t="s">
        <v>28</v>
      </c>
      <c r="F27" s="5" t="s">
        <v>17</v>
      </c>
      <c r="G27" s="5">
        <v>25</v>
      </c>
      <c r="H27" s="5">
        <v>1</v>
      </c>
      <c r="I27" s="7"/>
      <c r="J27" s="7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2.25" customHeight="1">
      <c r="A28" s="5">
        <f>A29+1</f>
        <v>297</v>
      </c>
      <c r="B28" s="8" t="s">
        <v>32</v>
      </c>
      <c r="C28" s="8" t="s">
        <v>33</v>
      </c>
      <c r="D28" s="5" t="s">
        <v>34</v>
      </c>
      <c r="E28" s="9" t="s">
        <v>28</v>
      </c>
      <c r="F28" s="5" t="s">
        <v>17</v>
      </c>
      <c r="G28" s="5">
        <v>30</v>
      </c>
      <c r="H28" s="5">
        <v>2</v>
      </c>
      <c r="I28" s="7"/>
      <c r="J28" s="7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0" customHeight="1">
      <c r="A29" s="5">
        <f>A30+1</f>
        <v>296</v>
      </c>
      <c r="B29" s="8" t="s">
        <v>14</v>
      </c>
      <c r="C29" s="8">
        <v>50</v>
      </c>
      <c r="D29" s="5" t="s">
        <v>35</v>
      </c>
      <c r="E29" s="9" t="s">
        <v>36</v>
      </c>
      <c r="F29" s="5" t="s">
        <v>17</v>
      </c>
      <c r="G29" s="5">
        <v>20</v>
      </c>
      <c r="H29" s="5">
        <v>2</v>
      </c>
      <c r="I29" s="7"/>
      <c r="J29" s="7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1.5" customHeight="1">
      <c r="A30" s="5">
        <f>A31+1</f>
        <v>295</v>
      </c>
      <c r="B30" s="8" t="s">
        <v>37</v>
      </c>
      <c r="C30" s="8">
        <v>45</v>
      </c>
      <c r="D30" s="5" t="s">
        <v>38</v>
      </c>
      <c r="E30" s="9" t="s">
        <v>36</v>
      </c>
      <c r="F30" s="9" t="s">
        <v>12</v>
      </c>
      <c r="G30" s="5">
        <v>40</v>
      </c>
      <c r="H30" s="5">
        <v>1</v>
      </c>
      <c r="I30" s="7"/>
      <c r="J30" s="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2.25" customHeight="1">
      <c r="A31" s="5">
        <f>A32+1</f>
        <v>294</v>
      </c>
      <c r="B31" s="8" t="s">
        <v>39</v>
      </c>
      <c r="C31" s="8" t="s">
        <v>40</v>
      </c>
      <c r="D31" s="5" t="s">
        <v>41</v>
      </c>
      <c r="E31" s="9" t="s">
        <v>36</v>
      </c>
      <c r="F31" s="9" t="s">
        <v>12</v>
      </c>
      <c r="G31" s="5" t="s">
        <v>42</v>
      </c>
      <c r="H31" s="5">
        <v>2</v>
      </c>
      <c r="I31" s="7"/>
      <c r="J31" s="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1.5" customHeight="1">
      <c r="A32" s="5">
        <f>A33+1</f>
        <v>293</v>
      </c>
      <c r="B32" s="8" t="s">
        <v>43</v>
      </c>
      <c r="C32" s="8" t="s">
        <v>44</v>
      </c>
      <c r="D32" s="5" t="s">
        <v>21</v>
      </c>
      <c r="E32" s="9" t="s">
        <v>36</v>
      </c>
      <c r="F32" s="5" t="s">
        <v>17</v>
      </c>
      <c r="G32" s="5">
        <v>25</v>
      </c>
      <c r="H32" s="5">
        <v>1</v>
      </c>
      <c r="I32" s="7"/>
      <c r="J32" s="7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46.5" customHeight="1">
      <c r="A33" s="5">
        <f>A34+1</f>
        <v>292</v>
      </c>
      <c r="B33" s="8" t="s">
        <v>45</v>
      </c>
      <c r="C33" s="8">
        <v>116</v>
      </c>
      <c r="D33" s="5" t="s">
        <v>46</v>
      </c>
      <c r="E33" s="9" t="s">
        <v>47</v>
      </c>
      <c r="F33" s="9" t="s">
        <v>48</v>
      </c>
      <c r="G33" s="5" t="s">
        <v>49</v>
      </c>
      <c r="H33" s="5">
        <v>3</v>
      </c>
      <c r="I33" s="7"/>
      <c r="J33" s="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1.5" customHeight="1">
      <c r="A34" s="5">
        <f>A35+1</f>
        <v>291</v>
      </c>
      <c r="B34" s="8" t="s">
        <v>26</v>
      </c>
      <c r="C34" s="8" t="s">
        <v>50</v>
      </c>
      <c r="D34" s="5" t="s">
        <v>51</v>
      </c>
      <c r="E34" s="9" t="s">
        <v>52</v>
      </c>
      <c r="F34" s="9" t="s">
        <v>12</v>
      </c>
      <c r="G34" s="5">
        <v>45</v>
      </c>
      <c r="H34" s="5">
        <v>1</v>
      </c>
      <c r="I34" s="7"/>
      <c r="J34" s="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0" customHeight="1">
      <c r="A35" s="5">
        <f>A36+1</f>
        <v>290</v>
      </c>
      <c r="B35" s="8" t="s">
        <v>53</v>
      </c>
      <c r="C35" s="8">
        <v>373</v>
      </c>
      <c r="D35" s="5" t="s">
        <v>54</v>
      </c>
      <c r="E35" s="9" t="s">
        <v>55</v>
      </c>
      <c r="F35" s="9" t="s">
        <v>12</v>
      </c>
      <c r="G35" s="5">
        <v>110</v>
      </c>
      <c r="H35" s="5">
        <v>3</v>
      </c>
      <c r="I35" s="7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1.5" customHeight="1">
      <c r="A36" s="5">
        <f>A37+1</f>
        <v>289</v>
      </c>
      <c r="B36" s="8" t="s">
        <v>56</v>
      </c>
      <c r="C36" s="8">
        <v>104</v>
      </c>
      <c r="D36" s="5" t="s">
        <v>21</v>
      </c>
      <c r="E36" s="9" t="s">
        <v>57</v>
      </c>
      <c r="F36" s="9" t="s">
        <v>12</v>
      </c>
      <c r="G36" s="5">
        <v>45</v>
      </c>
      <c r="H36" s="5">
        <v>1</v>
      </c>
      <c r="I36" s="7"/>
      <c r="J36" s="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1.5" customHeight="1">
      <c r="A37" s="5">
        <f>A38+1</f>
        <v>288</v>
      </c>
      <c r="B37" s="8" t="s">
        <v>26</v>
      </c>
      <c r="C37" s="8">
        <v>2</v>
      </c>
      <c r="D37" s="5" t="s">
        <v>58</v>
      </c>
      <c r="E37" s="9" t="s">
        <v>59</v>
      </c>
      <c r="F37" s="5" t="s">
        <v>17</v>
      </c>
      <c r="G37" s="5">
        <v>30</v>
      </c>
      <c r="H37" s="5">
        <v>1</v>
      </c>
      <c r="I37" s="7"/>
      <c r="J37" s="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3" customHeight="1">
      <c r="A38" s="5">
        <f>A39+1</f>
        <v>287</v>
      </c>
      <c r="B38" s="8" t="s">
        <v>60</v>
      </c>
      <c r="C38" s="8">
        <v>55</v>
      </c>
      <c r="D38" s="5" t="s">
        <v>21</v>
      </c>
      <c r="E38" s="9" t="s">
        <v>61</v>
      </c>
      <c r="F38" s="5" t="s">
        <v>17</v>
      </c>
      <c r="G38" s="5">
        <v>35</v>
      </c>
      <c r="H38" s="5">
        <v>1</v>
      </c>
      <c r="I38" s="7"/>
      <c r="J38" s="7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1.5" customHeight="1">
      <c r="A39" s="5">
        <f>A40+1</f>
        <v>286</v>
      </c>
      <c r="B39" s="8" t="s">
        <v>53</v>
      </c>
      <c r="C39" s="8">
        <v>186</v>
      </c>
      <c r="D39" s="5" t="s">
        <v>51</v>
      </c>
      <c r="E39" s="9" t="s">
        <v>62</v>
      </c>
      <c r="F39" s="9" t="s">
        <v>12</v>
      </c>
      <c r="G39" s="5">
        <v>40</v>
      </c>
      <c r="H39" s="5">
        <v>1</v>
      </c>
      <c r="I39" s="7"/>
      <c r="J39" s="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2.25" customHeight="1">
      <c r="A40" s="5">
        <f>A41+1</f>
        <v>285</v>
      </c>
      <c r="B40" s="8" t="s">
        <v>56</v>
      </c>
      <c r="C40" s="8">
        <v>94</v>
      </c>
      <c r="D40" s="5" t="s">
        <v>63</v>
      </c>
      <c r="E40" s="9" t="s">
        <v>62</v>
      </c>
      <c r="F40" s="9" t="s">
        <v>12</v>
      </c>
      <c r="G40" s="5">
        <v>40</v>
      </c>
      <c r="H40" s="5">
        <v>1</v>
      </c>
      <c r="I40" s="7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>
      <c r="A41" s="5">
        <f>A42+1</f>
        <v>284</v>
      </c>
      <c r="B41" s="8" t="s">
        <v>64</v>
      </c>
      <c r="C41" s="8" t="s">
        <v>65</v>
      </c>
      <c r="D41" s="5" t="s">
        <v>66</v>
      </c>
      <c r="E41" s="9" t="s">
        <v>67</v>
      </c>
      <c r="F41" s="9" t="s">
        <v>12</v>
      </c>
      <c r="G41" s="5">
        <v>40</v>
      </c>
      <c r="H41" s="5">
        <v>1</v>
      </c>
      <c r="I41" s="7"/>
      <c r="J41" s="7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0.75" customHeight="1">
      <c r="A42" s="5">
        <f>A43+1</f>
        <v>283</v>
      </c>
      <c r="B42" s="8" t="s">
        <v>14</v>
      </c>
      <c r="C42" s="8" t="s">
        <v>68</v>
      </c>
      <c r="D42" s="5" t="s">
        <v>51</v>
      </c>
      <c r="E42" s="9" t="s">
        <v>69</v>
      </c>
      <c r="F42" s="9" t="s">
        <v>12</v>
      </c>
      <c r="G42" s="5">
        <v>50</v>
      </c>
      <c r="H42" s="5">
        <v>1</v>
      </c>
      <c r="I42" s="7"/>
      <c r="J42" s="7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2.25" customHeight="1">
      <c r="A43" s="5">
        <f>A44+1</f>
        <v>282</v>
      </c>
      <c r="B43" s="8" t="s">
        <v>70</v>
      </c>
      <c r="C43" s="8">
        <v>92</v>
      </c>
      <c r="D43" s="5" t="s">
        <v>71</v>
      </c>
      <c r="E43" s="9" t="s">
        <v>72</v>
      </c>
      <c r="F43" s="5" t="s">
        <v>17</v>
      </c>
      <c r="G43" s="5" t="s">
        <v>73</v>
      </c>
      <c r="H43" s="5">
        <v>4</v>
      </c>
      <c r="I43" s="7"/>
      <c r="J43" s="7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3" customHeight="1">
      <c r="A44" s="5">
        <f>A45+1</f>
        <v>281</v>
      </c>
      <c r="B44" s="8" t="s">
        <v>37</v>
      </c>
      <c r="C44" s="8" t="s">
        <v>74</v>
      </c>
      <c r="D44" s="5" t="s">
        <v>75</v>
      </c>
      <c r="E44" s="9" t="s">
        <v>72</v>
      </c>
      <c r="F44" s="9" t="s">
        <v>12</v>
      </c>
      <c r="G44" s="5" t="s">
        <v>76</v>
      </c>
      <c r="H44" s="5">
        <v>2</v>
      </c>
      <c r="I44" s="7"/>
      <c r="J44" s="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2.25" customHeight="1">
      <c r="A45" s="5">
        <f>A46+1</f>
        <v>280</v>
      </c>
      <c r="B45" s="8" t="s">
        <v>56</v>
      </c>
      <c r="C45" s="8">
        <v>64</v>
      </c>
      <c r="D45" s="5" t="s">
        <v>66</v>
      </c>
      <c r="E45" s="9" t="s">
        <v>72</v>
      </c>
      <c r="F45" s="5" t="s">
        <v>17</v>
      </c>
      <c r="G45" s="5">
        <v>30</v>
      </c>
      <c r="H45" s="5">
        <v>1</v>
      </c>
      <c r="I45" s="7"/>
      <c r="J45" s="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>
      <c r="A46" s="5">
        <f>A47+1</f>
        <v>279</v>
      </c>
      <c r="B46" s="8" t="s">
        <v>77</v>
      </c>
      <c r="C46" s="8" t="s">
        <v>78</v>
      </c>
      <c r="D46" s="5" t="s">
        <v>79</v>
      </c>
      <c r="E46" s="9" t="s">
        <v>72</v>
      </c>
      <c r="F46" s="5" t="s">
        <v>17</v>
      </c>
      <c r="G46" s="5" t="s">
        <v>80</v>
      </c>
      <c r="H46" s="5">
        <v>3</v>
      </c>
      <c r="I46" s="7"/>
      <c r="J46" s="7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62.25" customHeight="1">
      <c r="A47" s="5">
        <f>A48+1</f>
        <v>278</v>
      </c>
      <c r="B47" s="8" t="s">
        <v>81</v>
      </c>
      <c r="C47" s="8">
        <v>3</v>
      </c>
      <c r="D47" s="5" t="s">
        <v>82</v>
      </c>
      <c r="E47" s="9" t="s">
        <v>72</v>
      </c>
      <c r="F47" s="5" t="s">
        <v>83</v>
      </c>
      <c r="G47" s="5" t="s">
        <v>84</v>
      </c>
      <c r="H47" s="5">
        <v>3</v>
      </c>
      <c r="I47" s="7"/>
      <c r="J47" s="7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1.5" customHeight="1">
      <c r="A48" s="5">
        <f>A49+1</f>
        <v>277</v>
      </c>
      <c r="B48" s="8" t="s">
        <v>85</v>
      </c>
      <c r="C48" s="8">
        <v>153</v>
      </c>
      <c r="D48" s="5" t="s">
        <v>86</v>
      </c>
      <c r="E48" s="9" t="s">
        <v>87</v>
      </c>
      <c r="F48" s="5" t="s">
        <v>17</v>
      </c>
      <c r="G48" s="5" t="s">
        <v>88</v>
      </c>
      <c r="H48" s="5">
        <v>3</v>
      </c>
      <c r="I48" s="7"/>
      <c r="J48" s="7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42" customHeight="1">
      <c r="A49" s="5">
        <f>A50+1</f>
        <v>276</v>
      </c>
      <c r="B49" s="8" t="s">
        <v>56</v>
      </c>
      <c r="C49" s="8">
        <v>108</v>
      </c>
      <c r="D49" s="5" t="s">
        <v>89</v>
      </c>
      <c r="E49" s="9" t="s">
        <v>87</v>
      </c>
      <c r="F49" s="5" t="s">
        <v>90</v>
      </c>
      <c r="G49" s="5" t="s">
        <v>91</v>
      </c>
      <c r="H49" s="5">
        <v>2</v>
      </c>
      <c r="I49" s="7"/>
      <c r="J49" s="7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0.75" customHeight="1">
      <c r="A50" s="5">
        <f>A51+1</f>
        <v>275</v>
      </c>
      <c r="B50" s="8" t="s">
        <v>26</v>
      </c>
      <c r="C50" s="8">
        <v>64</v>
      </c>
      <c r="D50" s="5" t="s">
        <v>66</v>
      </c>
      <c r="E50" s="9" t="s">
        <v>87</v>
      </c>
      <c r="F50" s="5" t="s">
        <v>17</v>
      </c>
      <c r="G50" s="5">
        <v>25</v>
      </c>
      <c r="H50" s="5">
        <v>1</v>
      </c>
      <c r="I50" s="7"/>
      <c r="J50" s="7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1.5" customHeight="1">
      <c r="A51" s="5">
        <f>A52+1</f>
        <v>274</v>
      </c>
      <c r="B51" s="8" t="s">
        <v>92</v>
      </c>
      <c r="C51" s="8" t="s">
        <v>93</v>
      </c>
      <c r="D51" s="5" t="s">
        <v>94</v>
      </c>
      <c r="E51" s="9" t="s">
        <v>95</v>
      </c>
      <c r="F51" s="5" t="s">
        <v>96</v>
      </c>
      <c r="G51" s="5" t="s">
        <v>97</v>
      </c>
      <c r="H51" s="5">
        <v>12</v>
      </c>
      <c r="I51" s="7"/>
      <c r="J51" s="7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1.5" customHeight="1">
      <c r="A52" s="5">
        <f>A53+1</f>
        <v>273</v>
      </c>
      <c r="B52" s="8" t="s">
        <v>77</v>
      </c>
      <c r="C52" s="8">
        <v>115</v>
      </c>
      <c r="D52" s="5" t="s">
        <v>98</v>
      </c>
      <c r="E52" s="9" t="s">
        <v>95</v>
      </c>
      <c r="F52" s="5" t="s">
        <v>17</v>
      </c>
      <c r="G52" s="5">
        <v>30</v>
      </c>
      <c r="H52" s="5">
        <v>1</v>
      </c>
      <c r="I52" s="7"/>
      <c r="J52" s="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0.75" customHeight="1">
      <c r="A53" s="5">
        <f>A54+1</f>
        <v>272</v>
      </c>
      <c r="B53" s="8" t="s">
        <v>37</v>
      </c>
      <c r="C53" s="8">
        <v>69</v>
      </c>
      <c r="D53" s="5" t="s">
        <v>51</v>
      </c>
      <c r="E53" s="9" t="s">
        <v>95</v>
      </c>
      <c r="F53" s="9" t="s">
        <v>12</v>
      </c>
      <c r="G53" s="5">
        <v>40</v>
      </c>
      <c r="H53" s="5">
        <v>1</v>
      </c>
      <c r="I53" s="7"/>
      <c r="J53" s="7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0.75" customHeight="1">
      <c r="A54" s="5">
        <f>A55+1</f>
        <v>271</v>
      </c>
      <c r="B54" s="8" t="s">
        <v>99</v>
      </c>
      <c r="C54" s="8">
        <v>4</v>
      </c>
      <c r="D54" s="5" t="s">
        <v>21</v>
      </c>
      <c r="E54" s="9" t="s">
        <v>100</v>
      </c>
      <c r="F54" s="5" t="s">
        <v>17</v>
      </c>
      <c r="G54" s="5">
        <v>30</v>
      </c>
      <c r="H54" s="5">
        <v>1</v>
      </c>
      <c r="I54" s="7"/>
      <c r="J54" s="7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3.75" customHeight="1">
      <c r="A55" s="5">
        <f>A56+1</f>
        <v>270</v>
      </c>
      <c r="B55" s="8" t="s">
        <v>64</v>
      </c>
      <c r="C55" s="8">
        <v>73</v>
      </c>
      <c r="D55" s="5" t="s">
        <v>101</v>
      </c>
      <c r="E55" s="9" t="s">
        <v>102</v>
      </c>
      <c r="F55" s="9" t="s">
        <v>12</v>
      </c>
      <c r="G55" s="5">
        <v>50</v>
      </c>
      <c r="H55" s="5">
        <v>1</v>
      </c>
      <c r="I55" s="7"/>
      <c r="J55" s="7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3.75" customHeight="1">
      <c r="A56" s="5">
        <f>A57+1</f>
        <v>269</v>
      </c>
      <c r="B56" s="8" t="s">
        <v>26</v>
      </c>
      <c r="C56" s="8" t="s">
        <v>103</v>
      </c>
      <c r="D56" s="5" t="s">
        <v>104</v>
      </c>
      <c r="E56" s="9" t="s">
        <v>102</v>
      </c>
      <c r="F56" s="5" t="s">
        <v>17</v>
      </c>
      <c r="G56" s="5">
        <v>30</v>
      </c>
      <c r="H56" s="5">
        <v>1</v>
      </c>
      <c r="I56" s="7"/>
      <c r="J56" s="7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2.25" customHeight="1">
      <c r="A57" s="5">
        <f>A58+1</f>
        <v>268</v>
      </c>
      <c r="B57" s="8" t="s">
        <v>105</v>
      </c>
      <c r="C57" s="8" t="s">
        <v>106</v>
      </c>
      <c r="D57" s="5" t="s">
        <v>21</v>
      </c>
      <c r="E57" s="9" t="s">
        <v>102</v>
      </c>
      <c r="F57" s="5" t="s">
        <v>17</v>
      </c>
      <c r="G57" s="5">
        <v>30</v>
      </c>
      <c r="H57" s="5">
        <v>1</v>
      </c>
      <c r="I57" s="7"/>
      <c r="J57" s="7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46.5" customHeight="1">
      <c r="A58" s="5">
        <f>A59+1</f>
        <v>267</v>
      </c>
      <c r="B58" s="8" t="s">
        <v>53</v>
      </c>
      <c r="C58" s="8">
        <v>12</v>
      </c>
      <c r="D58" s="5" t="s">
        <v>107</v>
      </c>
      <c r="E58" s="9" t="s">
        <v>108</v>
      </c>
      <c r="F58" s="9" t="s">
        <v>109</v>
      </c>
      <c r="G58" s="5" t="s">
        <v>110</v>
      </c>
      <c r="H58" s="5">
        <v>2</v>
      </c>
      <c r="I58" s="7"/>
      <c r="J58" s="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0" customHeight="1">
      <c r="A59" s="5">
        <f>A60+1</f>
        <v>266</v>
      </c>
      <c r="B59" s="8" t="s">
        <v>53</v>
      </c>
      <c r="C59" s="8">
        <v>26</v>
      </c>
      <c r="D59" s="5" t="s">
        <v>111</v>
      </c>
      <c r="E59" s="9" t="s">
        <v>108</v>
      </c>
      <c r="F59" s="9" t="s">
        <v>12</v>
      </c>
      <c r="G59" s="5">
        <v>55</v>
      </c>
      <c r="H59" s="5">
        <v>2</v>
      </c>
      <c r="I59" s="7"/>
      <c r="J59" s="7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1.5" customHeight="1">
      <c r="A60" s="5">
        <f>A61+1</f>
        <v>265</v>
      </c>
      <c r="B60" s="8" t="s">
        <v>45</v>
      </c>
      <c r="C60" s="8">
        <v>114</v>
      </c>
      <c r="D60" s="5" t="s">
        <v>112</v>
      </c>
      <c r="E60" s="9" t="s">
        <v>113</v>
      </c>
      <c r="F60" s="9" t="s">
        <v>12</v>
      </c>
      <c r="G60" s="5" t="s">
        <v>76</v>
      </c>
      <c r="H60" s="5">
        <v>2</v>
      </c>
      <c r="I60" s="7"/>
      <c r="J60" s="7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29.25" customHeight="1">
      <c r="A61" s="5">
        <f>A62+1</f>
        <v>264</v>
      </c>
      <c r="B61" s="8" t="s">
        <v>53</v>
      </c>
      <c r="C61" s="8">
        <v>226</v>
      </c>
      <c r="D61" s="5" t="s">
        <v>114</v>
      </c>
      <c r="E61" s="9" t="s">
        <v>115</v>
      </c>
      <c r="F61" s="5" t="s">
        <v>17</v>
      </c>
      <c r="G61" s="5" t="s">
        <v>116</v>
      </c>
      <c r="H61" s="5">
        <v>4</v>
      </c>
      <c r="I61" s="7"/>
      <c r="J61" s="7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28.5" customHeight="1">
      <c r="A62" s="5">
        <f>A63+1</f>
        <v>263</v>
      </c>
      <c r="B62" s="8" t="s">
        <v>53</v>
      </c>
      <c r="C62" s="8">
        <v>144</v>
      </c>
      <c r="D62" s="5" t="s">
        <v>51</v>
      </c>
      <c r="E62" s="9" t="s">
        <v>117</v>
      </c>
      <c r="F62" s="9" t="s">
        <v>12</v>
      </c>
      <c r="G62" s="5">
        <v>60</v>
      </c>
      <c r="H62" s="5">
        <v>1</v>
      </c>
      <c r="I62" s="7"/>
      <c r="J62" s="7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1.5" customHeight="1">
      <c r="A63" s="5">
        <f>A64+1</f>
        <v>262</v>
      </c>
      <c r="B63" s="8" t="s">
        <v>118</v>
      </c>
      <c r="C63" s="8" t="s">
        <v>119</v>
      </c>
      <c r="D63" s="5" t="s">
        <v>120</v>
      </c>
      <c r="E63" s="9" t="s">
        <v>121</v>
      </c>
      <c r="F63" s="5" t="s">
        <v>17</v>
      </c>
      <c r="G63" s="5">
        <v>30</v>
      </c>
      <c r="H63" s="5">
        <v>1</v>
      </c>
      <c r="I63" s="7"/>
      <c r="J63" s="7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2.25" customHeight="1">
      <c r="A64" s="5">
        <f>A65+1</f>
        <v>261</v>
      </c>
      <c r="B64" s="8" t="s">
        <v>60</v>
      </c>
      <c r="C64" s="8">
        <v>37</v>
      </c>
      <c r="D64" s="5" t="s">
        <v>122</v>
      </c>
      <c r="E64" s="9" t="s">
        <v>123</v>
      </c>
      <c r="F64" s="5" t="s">
        <v>17</v>
      </c>
      <c r="G64" s="5">
        <v>20</v>
      </c>
      <c r="H64" s="5">
        <v>2</v>
      </c>
      <c r="I64" s="7"/>
      <c r="J64" s="7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0.75" customHeight="1">
      <c r="A65" s="5">
        <f>A66+1</f>
        <v>260</v>
      </c>
      <c r="B65" s="8" t="s">
        <v>81</v>
      </c>
      <c r="C65" s="8">
        <v>60</v>
      </c>
      <c r="D65" s="5" t="s">
        <v>124</v>
      </c>
      <c r="E65" s="9" t="s">
        <v>125</v>
      </c>
      <c r="F65" s="5" t="s">
        <v>17</v>
      </c>
      <c r="G65" s="5" t="s">
        <v>29</v>
      </c>
      <c r="H65" s="5">
        <v>2</v>
      </c>
      <c r="I65" s="7"/>
      <c r="J65" s="7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0.75" customHeight="1">
      <c r="A66" s="5">
        <f>A67+1</f>
        <v>259</v>
      </c>
      <c r="B66" s="8" t="s">
        <v>118</v>
      </c>
      <c r="C66" s="8">
        <v>43</v>
      </c>
      <c r="D66" s="5" t="s">
        <v>58</v>
      </c>
      <c r="E66" s="9" t="s">
        <v>126</v>
      </c>
      <c r="F66" s="9" t="s">
        <v>12</v>
      </c>
      <c r="G66" s="5">
        <v>60</v>
      </c>
      <c r="H66" s="5">
        <v>1</v>
      </c>
      <c r="I66" s="7"/>
      <c r="J66" s="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29.25" customHeight="1">
      <c r="A67" s="5">
        <f>A68+1</f>
        <v>258</v>
      </c>
      <c r="B67" s="8" t="s">
        <v>118</v>
      </c>
      <c r="C67" s="8">
        <v>49</v>
      </c>
      <c r="D67" s="5" t="s">
        <v>112</v>
      </c>
      <c r="E67" s="9" t="s">
        <v>126</v>
      </c>
      <c r="F67" s="5" t="s">
        <v>17</v>
      </c>
      <c r="G67" s="5">
        <v>30</v>
      </c>
      <c r="H67" s="5">
        <v>2</v>
      </c>
      <c r="I67" s="7"/>
      <c r="J67" s="7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0" customHeight="1">
      <c r="A68" s="5">
        <f>A69+1</f>
        <v>257</v>
      </c>
      <c r="B68" s="8" t="s">
        <v>56</v>
      </c>
      <c r="C68" s="8">
        <v>64</v>
      </c>
      <c r="D68" s="5" t="s">
        <v>127</v>
      </c>
      <c r="E68" s="9" t="s">
        <v>128</v>
      </c>
      <c r="F68" s="9" t="s">
        <v>12</v>
      </c>
      <c r="G68" s="5">
        <v>60</v>
      </c>
      <c r="H68" s="5">
        <v>1</v>
      </c>
      <c r="I68" s="7"/>
      <c r="J68" s="7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0" customHeight="1">
      <c r="A69" s="5">
        <f>A70+1</f>
        <v>256</v>
      </c>
      <c r="B69" s="8" t="s">
        <v>81</v>
      </c>
      <c r="C69" s="8" t="s">
        <v>129</v>
      </c>
      <c r="D69" s="5" t="s">
        <v>130</v>
      </c>
      <c r="E69" s="9" t="s">
        <v>128</v>
      </c>
      <c r="F69" s="9" t="s">
        <v>12</v>
      </c>
      <c r="G69" s="5">
        <v>40</v>
      </c>
      <c r="H69" s="5">
        <v>1</v>
      </c>
      <c r="I69" s="7"/>
      <c r="J69" s="7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0.75" customHeight="1">
      <c r="A70" s="5">
        <f>A71+1</f>
        <v>255</v>
      </c>
      <c r="B70" s="8" t="s">
        <v>14</v>
      </c>
      <c r="C70" s="8">
        <v>30</v>
      </c>
      <c r="D70" s="5" t="s">
        <v>131</v>
      </c>
      <c r="E70" s="9" t="s">
        <v>128</v>
      </c>
      <c r="F70" s="9" t="s">
        <v>12</v>
      </c>
      <c r="G70" s="5" t="s">
        <v>132</v>
      </c>
      <c r="H70" s="5">
        <v>2</v>
      </c>
      <c r="I70" s="7"/>
      <c r="J70" s="7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3" customHeight="1">
      <c r="A71" s="5">
        <f>A72+1</f>
        <v>254</v>
      </c>
      <c r="B71" s="8" t="s">
        <v>14</v>
      </c>
      <c r="C71" s="8">
        <v>35</v>
      </c>
      <c r="D71" s="5" t="s">
        <v>133</v>
      </c>
      <c r="E71" s="9" t="s">
        <v>128</v>
      </c>
      <c r="F71" s="9" t="s">
        <v>12</v>
      </c>
      <c r="G71" s="5">
        <v>150</v>
      </c>
      <c r="H71" s="5">
        <v>1</v>
      </c>
      <c r="I71" s="7"/>
      <c r="J71" s="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59.25" customHeight="1">
      <c r="A72" s="5">
        <f>A73+1</f>
        <v>253</v>
      </c>
      <c r="B72" s="8" t="s">
        <v>118</v>
      </c>
      <c r="C72" s="8" t="s">
        <v>134</v>
      </c>
      <c r="D72" s="5" t="s">
        <v>135</v>
      </c>
      <c r="E72" s="9" t="s">
        <v>128</v>
      </c>
      <c r="F72" s="5" t="s">
        <v>136</v>
      </c>
      <c r="G72" s="5" t="s">
        <v>137</v>
      </c>
      <c r="H72" s="5">
        <v>12</v>
      </c>
      <c r="I72" s="7"/>
      <c r="J72" s="7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62.25" customHeight="1">
      <c r="A73" s="5">
        <f>A74+1</f>
        <v>252</v>
      </c>
      <c r="B73" s="8" t="s">
        <v>85</v>
      </c>
      <c r="C73" s="8">
        <v>154</v>
      </c>
      <c r="D73" s="5" t="s">
        <v>138</v>
      </c>
      <c r="E73" s="9" t="s">
        <v>139</v>
      </c>
      <c r="F73" s="5" t="s">
        <v>17</v>
      </c>
      <c r="G73" s="5" t="s">
        <v>140</v>
      </c>
      <c r="H73" s="5">
        <v>2</v>
      </c>
      <c r="I73" s="7"/>
      <c r="J73" s="7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57.75" customHeight="1">
      <c r="A74" s="5">
        <f>A75+1</f>
        <v>251</v>
      </c>
      <c r="B74" s="8" t="s">
        <v>85</v>
      </c>
      <c r="C74" s="8">
        <v>81</v>
      </c>
      <c r="D74" s="5" t="s">
        <v>141</v>
      </c>
      <c r="E74" s="9" t="s">
        <v>139</v>
      </c>
      <c r="F74" s="9" t="s">
        <v>12</v>
      </c>
      <c r="G74" s="5" t="s">
        <v>142</v>
      </c>
      <c r="H74" s="5">
        <v>2</v>
      </c>
      <c r="I74" s="7"/>
      <c r="J74" s="7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2.25" customHeight="1">
      <c r="A75" s="5">
        <f>A76+1</f>
        <v>250</v>
      </c>
      <c r="B75" s="8" t="s">
        <v>92</v>
      </c>
      <c r="C75" s="8">
        <v>39</v>
      </c>
      <c r="D75" s="5" t="s">
        <v>143</v>
      </c>
      <c r="E75" s="9" t="s">
        <v>139</v>
      </c>
      <c r="F75" s="9" t="s">
        <v>12</v>
      </c>
      <c r="G75" s="5" t="s">
        <v>144</v>
      </c>
      <c r="H75" s="5">
        <v>3</v>
      </c>
      <c r="I75" s="7"/>
      <c r="J75" s="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48" customHeight="1">
      <c r="A76" s="5">
        <f>A77+1</f>
        <v>249</v>
      </c>
      <c r="B76" s="8" t="s">
        <v>53</v>
      </c>
      <c r="C76" s="8">
        <v>275</v>
      </c>
      <c r="D76" s="5" t="s">
        <v>145</v>
      </c>
      <c r="E76" s="9" t="s">
        <v>146</v>
      </c>
      <c r="F76" s="5" t="s">
        <v>147</v>
      </c>
      <c r="G76" s="5" t="s">
        <v>148</v>
      </c>
      <c r="H76" s="5">
        <v>3</v>
      </c>
      <c r="I76" s="7"/>
      <c r="J76" s="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2.25" customHeight="1">
      <c r="A77" s="5">
        <f>A78+1</f>
        <v>248</v>
      </c>
      <c r="B77" s="8" t="s">
        <v>149</v>
      </c>
      <c r="C77" s="8">
        <v>8</v>
      </c>
      <c r="D77" s="5" t="s">
        <v>150</v>
      </c>
      <c r="E77" s="9" t="s">
        <v>146</v>
      </c>
      <c r="F77" s="9" t="s">
        <v>12</v>
      </c>
      <c r="G77" s="5" t="s">
        <v>151</v>
      </c>
      <c r="H77" s="5">
        <v>3</v>
      </c>
      <c r="I77" s="7"/>
      <c r="J77" s="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47.25" customHeight="1">
      <c r="A78" s="5">
        <f>A79+1</f>
        <v>247</v>
      </c>
      <c r="B78" s="8" t="s">
        <v>152</v>
      </c>
      <c r="C78" s="8" t="s">
        <v>153</v>
      </c>
      <c r="D78" s="5" t="s">
        <v>154</v>
      </c>
      <c r="E78" s="9" t="s">
        <v>155</v>
      </c>
      <c r="F78" s="5" t="s">
        <v>156</v>
      </c>
      <c r="G78" s="10" t="s">
        <v>157</v>
      </c>
      <c r="H78" s="5">
        <v>2</v>
      </c>
      <c r="I78" s="7"/>
      <c r="J78" s="7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1.5" customHeight="1">
      <c r="A79" s="5">
        <f>A80+1</f>
        <v>246</v>
      </c>
      <c r="B79" s="8" t="s">
        <v>158</v>
      </c>
      <c r="C79" s="8">
        <v>8</v>
      </c>
      <c r="D79" s="5" t="s">
        <v>159</v>
      </c>
      <c r="E79" s="9" t="s">
        <v>160</v>
      </c>
      <c r="F79" s="5" t="s">
        <v>17</v>
      </c>
      <c r="G79" s="5" t="s">
        <v>161</v>
      </c>
      <c r="H79" s="5">
        <v>5</v>
      </c>
      <c r="I79" s="7"/>
      <c r="J79" s="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3" customHeight="1">
      <c r="A80" s="5">
        <f>A81+1</f>
        <v>245</v>
      </c>
      <c r="B80" s="8" t="s">
        <v>162</v>
      </c>
      <c r="C80" s="8">
        <v>18</v>
      </c>
      <c r="D80" s="5" t="s">
        <v>21</v>
      </c>
      <c r="E80" s="9" t="s">
        <v>163</v>
      </c>
      <c r="F80" s="9" t="s">
        <v>12</v>
      </c>
      <c r="G80" s="5">
        <v>40</v>
      </c>
      <c r="H80" s="5">
        <v>1</v>
      </c>
      <c r="I80" s="7"/>
      <c r="J80" s="7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47.25" customHeight="1">
      <c r="A81" s="5">
        <f>A82+1</f>
        <v>244</v>
      </c>
      <c r="B81" s="8" t="s">
        <v>9</v>
      </c>
      <c r="C81" s="8" t="s">
        <v>164</v>
      </c>
      <c r="D81" s="5" t="s">
        <v>165</v>
      </c>
      <c r="E81" s="9" t="s">
        <v>163</v>
      </c>
      <c r="F81" s="9" t="s">
        <v>12</v>
      </c>
      <c r="G81" s="5" t="s">
        <v>166</v>
      </c>
      <c r="H81" s="5">
        <v>5</v>
      </c>
      <c r="I81" s="7"/>
      <c r="J81" s="7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51" customHeight="1">
      <c r="A82" s="5">
        <f>A83+1</f>
        <v>243</v>
      </c>
      <c r="B82" s="8" t="s">
        <v>167</v>
      </c>
      <c r="C82" s="8">
        <v>11</v>
      </c>
      <c r="D82" s="5" t="s">
        <v>168</v>
      </c>
      <c r="E82" s="9" t="s">
        <v>163</v>
      </c>
      <c r="F82" s="9" t="s">
        <v>169</v>
      </c>
      <c r="G82" s="5" t="s">
        <v>170</v>
      </c>
      <c r="H82" s="5">
        <v>5</v>
      </c>
      <c r="I82" s="7"/>
      <c r="J82" s="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1.5" customHeight="1">
      <c r="A83" s="5">
        <f>A84+1</f>
        <v>242</v>
      </c>
      <c r="B83" s="8" t="s">
        <v>171</v>
      </c>
      <c r="C83" s="8">
        <v>78</v>
      </c>
      <c r="D83" s="5" t="s">
        <v>172</v>
      </c>
      <c r="E83" s="9" t="s">
        <v>173</v>
      </c>
      <c r="F83" s="9" t="s">
        <v>12</v>
      </c>
      <c r="G83" s="5" t="s">
        <v>174</v>
      </c>
      <c r="H83" s="5">
        <v>3</v>
      </c>
      <c r="I83" s="7"/>
      <c r="J83" s="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1.5" customHeight="1">
      <c r="A84" s="5">
        <f>A85+1</f>
        <v>241</v>
      </c>
      <c r="B84" s="8" t="s">
        <v>60</v>
      </c>
      <c r="C84" s="8">
        <v>32</v>
      </c>
      <c r="D84" s="5" t="s">
        <v>175</v>
      </c>
      <c r="E84" s="9" t="s">
        <v>176</v>
      </c>
      <c r="F84" s="9" t="s">
        <v>12</v>
      </c>
      <c r="G84" s="5" t="s">
        <v>177</v>
      </c>
      <c r="H84" s="5">
        <v>4</v>
      </c>
      <c r="I84" s="7"/>
      <c r="J84" s="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3" customHeight="1">
      <c r="A85" s="5">
        <f>A86+1</f>
        <v>240</v>
      </c>
      <c r="B85" s="8" t="s">
        <v>178</v>
      </c>
      <c r="C85" s="8">
        <v>32</v>
      </c>
      <c r="D85" s="5" t="s">
        <v>179</v>
      </c>
      <c r="E85" s="9" t="s">
        <v>176</v>
      </c>
      <c r="F85" s="5" t="s">
        <v>17</v>
      </c>
      <c r="G85" s="5">
        <v>30</v>
      </c>
      <c r="H85" s="5">
        <v>2</v>
      </c>
      <c r="I85" s="7"/>
      <c r="J85" s="7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2.25" customHeight="1">
      <c r="A86" s="5">
        <f>A87+1</f>
        <v>239</v>
      </c>
      <c r="B86" s="8" t="s">
        <v>45</v>
      </c>
      <c r="C86" s="8">
        <v>138</v>
      </c>
      <c r="D86" s="5" t="s">
        <v>180</v>
      </c>
      <c r="E86" s="9" t="s">
        <v>176</v>
      </c>
      <c r="F86" s="9" t="s">
        <v>12</v>
      </c>
      <c r="G86" s="5">
        <v>50</v>
      </c>
      <c r="H86" s="5">
        <v>1</v>
      </c>
      <c r="I86" s="7"/>
      <c r="J86" s="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0.75" customHeight="1">
      <c r="A87" s="5">
        <f>A88+1</f>
        <v>238</v>
      </c>
      <c r="B87" s="8" t="s">
        <v>181</v>
      </c>
      <c r="C87" s="8">
        <v>76</v>
      </c>
      <c r="D87" s="5" t="s">
        <v>104</v>
      </c>
      <c r="E87" s="9" t="s">
        <v>176</v>
      </c>
      <c r="F87" s="5" t="s">
        <v>17</v>
      </c>
      <c r="G87" s="5">
        <v>30</v>
      </c>
      <c r="H87" s="5">
        <v>1</v>
      </c>
      <c r="I87" s="7"/>
      <c r="J87" s="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29.25" customHeight="1">
      <c r="A88" s="5">
        <f>A89+1</f>
        <v>237</v>
      </c>
      <c r="B88" s="8" t="s">
        <v>77</v>
      </c>
      <c r="C88" s="8">
        <v>109</v>
      </c>
      <c r="D88" s="5" t="s">
        <v>51</v>
      </c>
      <c r="E88" s="9" t="s">
        <v>182</v>
      </c>
      <c r="F88" s="5" t="s">
        <v>17</v>
      </c>
      <c r="G88" s="5">
        <v>30</v>
      </c>
      <c r="H88" s="5">
        <v>1</v>
      </c>
      <c r="I88" s="7"/>
      <c r="J88" s="7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42" customHeight="1">
      <c r="A89" s="5">
        <f>A90+1</f>
        <v>236</v>
      </c>
      <c r="B89" s="8" t="s">
        <v>149</v>
      </c>
      <c r="C89" s="8" t="s">
        <v>183</v>
      </c>
      <c r="D89" s="5" t="s">
        <v>111</v>
      </c>
      <c r="E89" s="9" t="s">
        <v>182</v>
      </c>
      <c r="F89" s="9" t="s">
        <v>109</v>
      </c>
      <c r="G89" s="5" t="s">
        <v>184</v>
      </c>
      <c r="H89" s="5">
        <v>2</v>
      </c>
      <c r="I89" s="7"/>
      <c r="J89" s="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0.75" customHeight="1">
      <c r="A90" s="5">
        <f>A91+1</f>
        <v>235</v>
      </c>
      <c r="B90" s="8" t="s">
        <v>185</v>
      </c>
      <c r="C90" s="8">
        <v>78</v>
      </c>
      <c r="D90" s="5" t="s">
        <v>38</v>
      </c>
      <c r="E90" s="9" t="s">
        <v>182</v>
      </c>
      <c r="F90" s="9" t="s">
        <v>12</v>
      </c>
      <c r="G90" s="5">
        <v>70</v>
      </c>
      <c r="H90" s="5">
        <v>1</v>
      </c>
      <c r="I90" s="7"/>
      <c r="J90" s="7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48" customHeight="1">
      <c r="A91" s="5">
        <f>A92+1</f>
        <v>234</v>
      </c>
      <c r="B91" s="8" t="s">
        <v>186</v>
      </c>
      <c r="C91" s="8" t="s">
        <v>187</v>
      </c>
      <c r="D91" s="5" t="s">
        <v>179</v>
      </c>
      <c r="E91" s="9" t="s">
        <v>188</v>
      </c>
      <c r="F91" s="9" t="s">
        <v>189</v>
      </c>
      <c r="G91" s="5" t="s">
        <v>110</v>
      </c>
      <c r="H91" s="5">
        <v>2</v>
      </c>
      <c r="I91" s="7"/>
      <c r="J91" s="7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0" customHeight="1">
      <c r="A92" s="5">
        <f>A93+1</f>
        <v>233</v>
      </c>
      <c r="B92" s="8" t="s">
        <v>171</v>
      </c>
      <c r="C92" s="8" t="s">
        <v>190</v>
      </c>
      <c r="D92" s="5" t="s">
        <v>191</v>
      </c>
      <c r="E92" s="9" t="s">
        <v>188</v>
      </c>
      <c r="F92" s="9" t="s">
        <v>12</v>
      </c>
      <c r="G92" s="5">
        <v>40</v>
      </c>
      <c r="H92" s="5">
        <v>3</v>
      </c>
      <c r="I92" s="7"/>
      <c r="J92" s="7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3.75" customHeight="1">
      <c r="A93" s="5">
        <f>A94+1</f>
        <v>232</v>
      </c>
      <c r="B93" s="8" t="s">
        <v>53</v>
      </c>
      <c r="C93" s="8">
        <v>101</v>
      </c>
      <c r="D93" s="5" t="s">
        <v>21</v>
      </c>
      <c r="E93" s="9" t="s">
        <v>188</v>
      </c>
      <c r="F93" s="9" t="s">
        <v>12</v>
      </c>
      <c r="G93" s="5">
        <v>60</v>
      </c>
      <c r="H93" s="5">
        <v>1</v>
      </c>
      <c r="I93" s="7"/>
      <c r="J93" s="7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42.75" customHeight="1">
      <c r="A94" s="5">
        <f>A95+1</f>
        <v>231</v>
      </c>
      <c r="B94" s="8" t="s">
        <v>192</v>
      </c>
      <c r="C94" s="8">
        <v>26</v>
      </c>
      <c r="D94" s="5" t="s">
        <v>193</v>
      </c>
      <c r="E94" s="9" t="s">
        <v>194</v>
      </c>
      <c r="F94" s="9" t="s">
        <v>195</v>
      </c>
      <c r="G94" s="5" t="s">
        <v>196</v>
      </c>
      <c r="H94" s="5">
        <v>6</v>
      </c>
      <c r="I94" s="7"/>
      <c r="J94" s="7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0.75" customHeight="1">
      <c r="A95" s="5">
        <f>A96+1</f>
        <v>230</v>
      </c>
      <c r="B95" s="8" t="s">
        <v>197</v>
      </c>
      <c r="C95" s="8" t="s">
        <v>198</v>
      </c>
      <c r="D95" s="5" t="s">
        <v>199</v>
      </c>
      <c r="E95" s="9" t="s">
        <v>200</v>
      </c>
      <c r="F95" s="9" t="s">
        <v>201</v>
      </c>
      <c r="G95" s="5" t="s">
        <v>202</v>
      </c>
      <c r="H95" s="5">
        <v>3</v>
      </c>
      <c r="I95" s="7"/>
      <c r="J95" s="7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2.25" customHeight="1">
      <c r="A96" s="5">
        <f>A97+1</f>
        <v>229</v>
      </c>
      <c r="B96" s="8" t="s">
        <v>77</v>
      </c>
      <c r="C96" s="8" t="s">
        <v>203</v>
      </c>
      <c r="D96" s="5" t="s">
        <v>51</v>
      </c>
      <c r="E96" s="9" t="s">
        <v>200</v>
      </c>
      <c r="F96" s="9" t="s">
        <v>12</v>
      </c>
      <c r="G96" s="5">
        <v>45</v>
      </c>
      <c r="H96" s="5">
        <v>1</v>
      </c>
      <c r="I96" s="7"/>
      <c r="J96" s="7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0.75" customHeight="1">
      <c r="A97" s="5">
        <f>A98+1</f>
        <v>228</v>
      </c>
      <c r="B97" s="8" t="s">
        <v>204</v>
      </c>
      <c r="C97" s="8" t="s">
        <v>204</v>
      </c>
      <c r="D97" s="5" t="s">
        <v>58</v>
      </c>
      <c r="E97" s="9" t="s">
        <v>205</v>
      </c>
      <c r="F97" s="9" t="s">
        <v>12</v>
      </c>
      <c r="G97" s="5">
        <v>60</v>
      </c>
      <c r="H97" s="5">
        <v>1</v>
      </c>
      <c r="I97" s="7"/>
      <c r="J97" s="7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2.25" customHeight="1">
      <c r="A98" s="5">
        <f>A99+1</f>
        <v>227</v>
      </c>
      <c r="B98" s="8" t="s">
        <v>14</v>
      </c>
      <c r="C98" s="8">
        <v>40</v>
      </c>
      <c r="D98" s="5" t="s">
        <v>30</v>
      </c>
      <c r="E98" s="9" t="s">
        <v>205</v>
      </c>
      <c r="F98" s="9" t="s">
        <v>12</v>
      </c>
      <c r="G98" s="5">
        <v>90</v>
      </c>
      <c r="H98" s="5">
        <v>1</v>
      </c>
      <c r="I98" s="7"/>
      <c r="J98" s="7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0.75" customHeight="1">
      <c r="A99" s="5">
        <f>A100+1</f>
        <v>226</v>
      </c>
      <c r="B99" s="8" t="s">
        <v>192</v>
      </c>
      <c r="C99" s="8">
        <v>24</v>
      </c>
      <c r="D99" s="5" t="s">
        <v>206</v>
      </c>
      <c r="E99" s="9" t="s">
        <v>205</v>
      </c>
      <c r="F99" s="9" t="s">
        <v>12</v>
      </c>
      <c r="G99" s="5" t="s">
        <v>207</v>
      </c>
      <c r="H99" s="5">
        <v>3</v>
      </c>
      <c r="I99" s="7"/>
      <c r="J99" s="7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2.25" customHeight="1">
      <c r="A100" s="5">
        <f>A101+1</f>
        <v>225</v>
      </c>
      <c r="B100" s="8" t="s">
        <v>208</v>
      </c>
      <c r="C100" s="8">
        <v>32</v>
      </c>
      <c r="D100" s="5" t="s">
        <v>51</v>
      </c>
      <c r="E100" s="9" t="s">
        <v>205</v>
      </c>
      <c r="F100" s="9" t="s">
        <v>12</v>
      </c>
      <c r="G100" s="5">
        <v>50</v>
      </c>
      <c r="H100" s="5">
        <v>1</v>
      </c>
      <c r="I100" s="7"/>
      <c r="J100" s="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0.75" customHeight="1">
      <c r="A101" s="5">
        <f>A102+1</f>
        <v>224</v>
      </c>
      <c r="B101" s="8" t="s">
        <v>178</v>
      </c>
      <c r="C101" s="8">
        <v>32</v>
      </c>
      <c r="D101" s="5" t="s">
        <v>112</v>
      </c>
      <c r="E101" s="9" t="s">
        <v>205</v>
      </c>
      <c r="F101" s="9" t="s">
        <v>12</v>
      </c>
      <c r="G101" s="5" t="s">
        <v>209</v>
      </c>
      <c r="H101" s="5">
        <v>2</v>
      </c>
      <c r="I101" s="7"/>
      <c r="J101" s="7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1.5" customHeight="1">
      <c r="A102" s="5">
        <f>A103+1</f>
        <v>223</v>
      </c>
      <c r="B102" s="8" t="s">
        <v>210</v>
      </c>
      <c r="C102" s="8" t="s">
        <v>211</v>
      </c>
      <c r="D102" s="5" t="s">
        <v>104</v>
      </c>
      <c r="E102" s="9" t="s">
        <v>205</v>
      </c>
      <c r="F102" s="5" t="s">
        <v>17</v>
      </c>
      <c r="G102" s="5">
        <v>25</v>
      </c>
      <c r="H102" s="5">
        <v>1</v>
      </c>
      <c r="I102" s="7"/>
      <c r="J102" s="7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0.75" customHeight="1">
      <c r="A103" s="5">
        <f>A104+1</f>
        <v>222</v>
      </c>
      <c r="B103" s="8" t="s">
        <v>85</v>
      </c>
      <c r="C103" s="8">
        <v>37</v>
      </c>
      <c r="D103" s="5" t="s">
        <v>212</v>
      </c>
      <c r="E103" s="9" t="s">
        <v>205</v>
      </c>
      <c r="F103" s="5" t="s">
        <v>17</v>
      </c>
      <c r="G103" s="5">
        <v>30</v>
      </c>
      <c r="H103" s="5">
        <v>1</v>
      </c>
      <c r="I103" s="7"/>
      <c r="J103" s="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3" customHeight="1">
      <c r="A104" s="5">
        <f>A105+1</f>
        <v>221</v>
      </c>
      <c r="B104" s="8" t="s">
        <v>53</v>
      </c>
      <c r="C104" s="8" t="s">
        <v>213</v>
      </c>
      <c r="D104" s="5" t="s">
        <v>214</v>
      </c>
      <c r="E104" s="9" t="s">
        <v>215</v>
      </c>
      <c r="F104" s="9" t="s">
        <v>12</v>
      </c>
      <c r="G104" s="5">
        <v>50</v>
      </c>
      <c r="H104" s="5">
        <v>1</v>
      </c>
      <c r="I104" s="7"/>
      <c r="J104" s="7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47.25" customHeight="1">
      <c r="A105" s="5">
        <f>A106+1</f>
        <v>220</v>
      </c>
      <c r="B105" s="8" t="s">
        <v>45</v>
      </c>
      <c r="C105" s="8" t="s">
        <v>216</v>
      </c>
      <c r="D105" s="5" t="s">
        <v>217</v>
      </c>
      <c r="E105" s="9" t="s">
        <v>215</v>
      </c>
      <c r="F105" s="9" t="s">
        <v>218</v>
      </c>
      <c r="G105" s="5" t="s">
        <v>219</v>
      </c>
      <c r="H105" s="5">
        <v>3</v>
      </c>
      <c r="I105" s="7"/>
      <c r="J105" s="7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1.5" customHeight="1">
      <c r="A106" s="5">
        <f>A107+1</f>
        <v>219</v>
      </c>
      <c r="B106" s="8" t="s">
        <v>220</v>
      </c>
      <c r="C106" s="8">
        <v>19</v>
      </c>
      <c r="D106" s="5" t="s">
        <v>221</v>
      </c>
      <c r="E106" s="9" t="s">
        <v>222</v>
      </c>
      <c r="F106" s="9" t="s">
        <v>12</v>
      </c>
      <c r="G106" s="5" t="s">
        <v>223</v>
      </c>
      <c r="H106" s="5">
        <v>2</v>
      </c>
      <c r="I106" s="7"/>
      <c r="J106" s="7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2.25" customHeight="1">
      <c r="A107" s="5">
        <f>A108+1</f>
        <v>218</v>
      </c>
      <c r="B107" s="8" t="s">
        <v>171</v>
      </c>
      <c r="C107" s="8">
        <v>13</v>
      </c>
      <c r="D107" s="5" t="s">
        <v>179</v>
      </c>
      <c r="E107" s="9" t="s">
        <v>224</v>
      </c>
      <c r="F107" s="9" t="s">
        <v>12</v>
      </c>
      <c r="G107" s="5">
        <v>40</v>
      </c>
      <c r="H107" s="5">
        <v>2</v>
      </c>
      <c r="I107" s="7"/>
      <c r="J107" s="7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6" customHeight="1">
      <c r="A108" s="5">
        <f>A109+1</f>
        <v>217</v>
      </c>
      <c r="B108" s="8" t="s">
        <v>60</v>
      </c>
      <c r="C108" s="8">
        <v>47</v>
      </c>
      <c r="D108" s="5" t="s">
        <v>225</v>
      </c>
      <c r="E108" s="9" t="s">
        <v>224</v>
      </c>
      <c r="F108" s="9" t="s">
        <v>12</v>
      </c>
      <c r="G108" s="5">
        <v>80</v>
      </c>
      <c r="H108" s="5">
        <v>1</v>
      </c>
      <c r="I108" s="7"/>
      <c r="J108" s="7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3.75" customHeight="1">
      <c r="A109" s="5">
        <f>A110+1</f>
        <v>216</v>
      </c>
      <c r="B109" s="8" t="s">
        <v>37</v>
      </c>
      <c r="C109" s="8" t="s">
        <v>226</v>
      </c>
      <c r="D109" s="5" t="s">
        <v>212</v>
      </c>
      <c r="E109" s="9" t="s">
        <v>224</v>
      </c>
      <c r="F109" s="9" t="s">
        <v>12</v>
      </c>
      <c r="G109" s="5">
        <v>80</v>
      </c>
      <c r="H109" s="5">
        <v>1</v>
      </c>
      <c r="I109" s="7"/>
      <c r="J109" s="7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45" customHeight="1">
      <c r="A110" s="5">
        <f>A111+1</f>
        <v>215</v>
      </c>
      <c r="B110" s="8" t="s">
        <v>227</v>
      </c>
      <c r="C110" s="8" t="s">
        <v>227</v>
      </c>
      <c r="D110" s="5" t="s">
        <v>228</v>
      </c>
      <c r="E110" s="9" t="s">
        <v>229</v>
      </c>
      <c r="F110" s="9" t="s">
        <v>230</v>
      </c>
      <c r="G110" s="5" t="s">
        <v>231</v>
      </c>
      <c r="H110" s="5">
        <v>2</v>
      </c>
      <c r="I110" s="7"/>
      <c r="J110" s="7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2.25" customHeight="1">
      <c r="A111" s="5">
        <f>A112+1</f>
        <v>214</v>
      </c>
      <c r="B111" s="8" t="s">
        <v>232</v>
      </c>
      <c r="C111" s="8">
        <v>22</v>
      </c>
      <c r="D111" s="5" t="s">
        <v>38</v>
      </c>
      <c r="E111" s="9" t="s">
        <v>229</v>
      </c>
      <c r="F111" s="5" t="s">
        <v>17</v>
      </c>
      <c r="G111" s="5">
        <v>35</v>
      </c>
      <c r="H111" s="5">
        <v>1</v>
      </c>
      <c r="I111" s="7"/>
      <c r="J111" s="7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2.25" customHeight="1">
      <c r="A112" s="5">
        <f>A113+1</f>
        <v>213</v>
      </c>
      <c r="B112" s="8" t="s">
        <v>14</v>
      </c>
      <c r="C112" s="8" t="s">
        <v>233</v>
      </c>
      <c r="D112" s="5" t="s">
        <v>234</v>
      </c>
      <c r="E112" s="9" t="s">
        <v>229</v>
      </c>
      <c r="F112" s="5" t="s">
        <v>17</v>
      </c>
      <c r="G112" s="5">
        <v>20</v>
      </c>
      <c r="H112" s="5">
        <v>1</v>
      </c>
      <c r="I112" s="7"/>
      <c r="J112" s="7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1.5" customHeight="1">
      <c r="A113" s="5">
        <f>A114+1</f>
        <v>212</v>
      </c>
      <c r="B113" s="8" t="s">
        <v>235</v>
      </c>
      <c r="C113" s="8">
        <v>23</v>
      </c>
      <c r="D113" s="5" t="s">
        <v>21</v>
      </c>
      <c r="E113" s="9" t="s">
        <v>229</v>
      </c>
      <c r="F113" s="5" t="s">
        <v>17</v>
      </c>
      <c r="G113" s="5">
        <v>45</v>
      </c>
      <c r="H113" s="5">
        <v>1</v>
      </c>
      <c r="I113" s="7"/>
      <c r="J113" s="7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>
      <c r="A114" s="5">
        <f>A115+1</f>
        <v>211</v>
      </c>
      <c r="B114" s="8" t="s">
        <v>77</v>
      </c>
      <c r="C114" s="8" t="s">
        <v>236</v>
      </c>
      <c r="D114" s="5" t="s">
        <v>237</v>
      </c>
      <c r="E114" s="9" t="s">
        <v>229</v>
      </c>
      <c r="F114" s="9" t="s">
        <v>12</v>
      </c>
      <c r="G114" s="5" t="s">
        <v>238</v>
      </c>
      <c r="H114" s="5">
        <v>9</v>
      </c>
      <c r="I114" s="7"/>
      <c r="J114" s="7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43.5" customHeight="1">
      <c r="A115" s="5">
        <f>A116+1</f>
        <v>210</v>
      </c>
      <c r="B115" s="8" t="s">
        <v>239</v>
      </c>
      <c r="C115" s="8">
        <v>18</v>
      </c>
      <c r="D115" s="5" t="s">
        <v>240</v>
      </c>
      <c r="E115" s="9" t="s">
        <v>229</v>
      </c>
      <c r="F115" s="9" t="s">
        <v>241</v>
      </c>
      <c r="G115" s="5" t="s">
        <v>242</v>
      </c>
      <c r="H115" s="5">
        <v>3</v>
      </c>
      <c r="I115" s="7"/>
      <c r="J115" s="7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0.75" customHeight="1">
      <c r="A116" s="5">
        <f>A117+1</f>
        <v>209</v>
      </c>
      <c r="B116" s="8" t="s">
        <v>56</v>
      </c>
      <c r="C116" s="8">
        <v>129</v>
      </c>
      <c r="D116" s="5" t="s">
        <v>228</v>
      </c>
      <c r="E116" s="9" t="s">
        <v>229</v>
      </c>
      <c r="F116" s="9" t="s">
        <v>12</v>
      </c>
      <c r="G116" s="5">
        <v>55</v>
      </c>
      <c r="H116" s="5">
        <v>2</v>
      </c>
      <c r="I116" s="7"/>
      <c r="J116" s="7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2.25" customHeight="1">
      <c r="A117" s="5">
        <f>A118+1</f>
        <v>208</v>
      </c>
      <c r="B117" s="8" t="s">
        <v>243</v>
      </c>
      <c r="C117" s="8" t="s">
        <v>244</v>
      </c>
      <c r="D117" s="5" t="s">
        <v>245</v>
      </c>
      <c r="E117" s="9" t="s">
        <v>229</v>
      </c>
      <c r="F117" s="9" t="s">
        <v>12</v>
      </c>
      <c r="G117" s="5">
        <v>40</v>
      </c>
      <c r="H117" s="5">
        <v>1</v>
      </c>
      <c r="I117" s="7"/>
      <c r="J117" s="7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45.75" customHeight="1">
      <c r="A118" s="5">
        <f>A119+1</f>
        <v>207</v>
      </c>
      <c r="B118" s="8" t="s">
        <v>56</v>
      </c>
      <c r="C118" s="8" t="s">
        <v>246</v>
      </c>
      <c r="D118" s="5" t="s">
        <v>247</v>
      </c>
      <c r="E118" s="9" t="s">
        <v>229</v>
      </c>
      <c r="F118" s="9" t="s">
        <v>230</v>
      </c>
      <c r="G118" s="5" t="s">
        <v>248</v>
      </c>
      <c r="H118" s="5">
        <v>2</v>
      </c>
      <c r="I118" s="7"/>
      <c r="J118" s="7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s="13" customFormat="1" ht="33" customHeight="1">
      <c r="A119" s="5">
        <f>A120+1</f>
        <v>206</v>
      </c>
      <c r="B119" s="8" t="s">
        <v>232</v>
      </c>
      <c r="C119" s="8">
        <v>95</v>
      </c>
      <c r="D119" s="5" t="s">
        <v>21</v>
      </c>
      <c r="E119" s="9" t="s">
        <v>249</v>
      </c>
      <c r="F119" s="9" t="s">
        <v>12</v>
      </c>
      <c r="G119" s="8">
        <v>40</v>
      </c>
      <c r="H119" s="8">
        <v>1</v>
      </c>
      <c r="I119" s="11"/>
      <c r="J119" s="11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ht="33.75" customHeight="1">
      <c r="A120" s="5">
        <f>A121+1</f>
        <v>205</v>
      </c>
      <c r="B120" s="5" t="s">
        <v>45</v>
      </c>
      <c r="C120" s="5">
        <v>116</v>
      </c>
      <c r="D120" s="5" t="s">
        <v>180</v>
      </c>
      <c r="E120" s="9" t="s">
        <v>250</v>
      </c>
      <c r="F120" s="9" t="s">
        <v>12</v>
      </c>
      <c r="G120" s="5">
        <v>80</v>
      </c>
      <c r="H120" s="5">
        <v>1</v>
      </c>
      <c r="I120" s="7"/>
      <c r="J120" s="7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2.25" customHeight="1">
      <c r="A121" s="5">
        <f>A122+1</f>
        <v>204</v>
      </c>
      <c r="B121" s="5" t="s">
        <v>251</v>
      </c>
      <c r="C121" s="5">
        <v>70</v>
      </c>
      <c r="D121" s="5" t="s">
        <v>252</v>
      </c>
      <c r="E121" s="9" t="s">
        <v>250</v>
      </c>
      <c r="F121" s="5" t="s">
        <v>17</v>
      </c>
      <c r="G121" s="5" t="s">
        <v>253</v>
      </c>
      <c r="H121" s="5">
        <v>2</v>
      </c>
      <c r="I121" s="7"/>
      <c r="J121" s="7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3.75" customHeight="1">
      <c r="A122" s="5">
        <f>A123+1</f>
        <v>203</v>
      </c>
      <c r="B122" s="5" t="s">
        <v>208</v>
      </c>
      <c r="C122" s="5">
        <v>12</v>
      </c>
      <c r="D122" s="5" t="s">
        <v>254</v>
      </c>
      <c r="E122" s="9" t="s">
        <v>250</v>
      </c>
      <c r="F122" s="5" t="s">
        <v>17</v>
      </c>
      <c r="G122" s="5">
        <v>30</v>
      </c>
      <c r="H122" s="5">
        <v>2</v>
      </c>
      <c r="I122" s="7"/>
      <c r="J122" s="7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2.25" customHeight="1">
      <c r="A123" s="5">
        <f>A124+1</f>
        <v>202</v>
      </c>
      <c r="B123" s="5" t="s">
        <v>255</v>
      </c>
      <c r="C123" s="5">
        <v>140</v>
      </c>
      <c r="D123" s="5" t="s">
        <v>63</v>
      </c>
      <c r="E123" s="9" t="s">
        <v>250</v>
      </c>
      <c r="F123" s="9" t="s">
        <v>12</v>
      </c>
      <c r="G123" s="5">
        <v>40</v>
      </c>
      <c r="H123" s="5">
        <v>1</v>
      </c>
      <c r="I123" s="7"/>
      <c r="J123" s="7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0.75" customHeight="1">
      <c r="A124" s="5">
        <f>A125+1</f>
        <v>201</v>
      </c>
      <c r="B124" s="5" t="s">
        <v>53</v>
      </c>
      <c r="C124" s="5">
        <v>235</v>
      </c>
      <c r="D124" s="5" t="s">
        <v>138</v>
      </c>
      <c r="E124" s="9" t="s">
        <v>250</v>
      </c>
      <c r="F124" s="9" t="s">
        <v>12</v>
      </c>
      <c r="G124" s="5" t="s">
        <v>256</v>
      </c>
      <c r="H124" s="5">
        <v>2</v>
      </c>
      <c r="I124" s="7"/>
      <c r="J124" s="7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3" customHeight="1">
      <c r="A125" s="5">
        <f>A126+1</f>
        <v>200</v>
      </c>
      <c r="B125" s="5" t="s">
        <v>210</v>
      </c>
      <c r="C125" s="5">
        <v>70</v>
      </c>
      <c r="D125" s="5" t="s">
        <v>21</v>
      </c>
      <c r="E125" s="9" t="s">
        <v>250</v>
      </c>
      <c r="F125" s="5" t="s">
        <v>17</v>
      </c>
      <c r="G125" s="5">
        <v>30</v>
      </c>
      <c r="H125" s="5">
        <v>1</v>
      </c>
      <c r="I125" s="7"/>
      <c r="J125" s="7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3.75" customHeight="1">
      <c r="A126" s="5">
        <f>A127+1</f>
        <v>199</v>
      </c>
      <c r="B126" s="5" t="s">
        <v>53</v>
      </c>
      <c r="C126" s="5">
        <v>180</v>
      </c>
      <c r="D126" s="5" t="s">
        <v>257</v>
      </c>
      <c r="E126" s="9" t="s">
        <v>250</v>
      </c>
      <c r="F126" s="5" t="s">
        <v>17</v>
      </c>
      <c r="G126" s="5" t="s">
        <v>258</v>
      </c>
      <c r="H126" s="5">
        <v>9</v>
      </c>
      <c r="I126" s="7"/>
      <c r="J126" s="7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44.25" customHeight="1">
      <c r="A127" s="5">
        <f>A128+1</f>
        <v>198</v>
      </c>
      <c r="B127" s="5" t="s">
        <v>259</v>
      </c>
      <c r="C127" s="5">
        <v>130</v>
      </c>
      <c r="D127" s="5" t="s">
        <v>51</v>
      </c>
      <c r="E127" s="9" t="s">
        <v>250</v>
      </c>
      <c r="F127" s="5" t="s">
        <v>17</v>
      </c>
      <c r="G127" s="5">
        <v>30</v>
      </c>
      <c r="H127" s="5">
        <v>1</v>
      </c>
      <c r="I127" s="7"/>
      <c r="J127" s="7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1.5" customHeight="1">
      <c r="A128" s="5">
        <f>A129+1</f>
        <v>197</v>
      </c>
      <c r="B128" s="5" t="s">
        <v>260</v>
      </c>
      <c r="C128" s="5" t="s">
        <v>78</v>
      </c>
      <c r="D128" s="5" t="s">
        <v>261</v>
      </c>
      <c r="E128" s="9" t="s">
        <v>250</v>
      </c>
      <c r="F128" s="9" t="s">
        <v>12</v>
      </c>
      <c r="G128" s="5" t="s">
        <v>262</v>
      </c>
      <c r="H128" s="5">
        <v>3</v>
      </c>
      <c r="I128" s="7"/>
      <c r="J128" s="7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0" customHeight="1">
      <c r="A129" s="5">
        <f>A130+1</f>
        <v>196</v>
      </c>
      <c r="B129" s="5" t="s">
        <v>56</v>
      </c>
      <c r="C129" s="5">
        <v>127</v>
      </c>
      <c r="D129" s="5" t="s">
        <v>180</v>
      </c>
      <c r="E129" s="9" t="s">
        <v>250</v>
      </c>
      <c r="F129" s="5" t="s">
        <v>17</v>
      </c>
      <c r="G129" s="5">
        <v>35</v>
      </c>
      <c r="H129" s="5">
        <v>1</v>
      </c>
      <c r="I129" s="7"/>
      <c r="J129" s="7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0.75" customHeight="1">
      <c r="A130" s="5">
        <f>A131+1</f>
        <v>195</v>
      </c>
      <c r="B130" s="5" t="s">
        <v>20</v>
      </c>
      <c r="C130" s="5">
        <v>67</v>
      </c>
      <c r="D130" s="5" t="s">
        <v>214</v>
      </c>
      <c r="E130" s="9" t="s">
        <v>263</v>
      </c>
      <c r="F130" s="9" t="s">
        <v>12</v>
      </c>
      <c r="G130" s="5">
        <v>50</v>
      </c>
      <c r="H130" s="5">
        <v>1</v>
      </c>
      <c r="I130" s="7"/>
      <c r="J130" s="7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0" customHeight="1">
      <c r="A131" s="5">
        <f>A132+1</f>
        <v>194</v>
      </c>
      <c r="B131" s="5" t="s">
        <v>181</v>
      </c>
      <c r="C131" s="5" t="s">
        <v>264</v>
      </c>
      <c r="D131" s="5" t="s">
        <v>265</v>
      </c>
      <c r="E131" s="9" t="s">
        <v>263</v>
      </c>
      <c r="F131" s="9" t="s">
        <v>12</v>
      </c>
      <c r="G131" s="5">
        <v>40</v>
      </c>
      <c r="H131" s="5">
        <v>1</v>
      </c>
      <c r="I131" s="7"/>
      <c r="J131" s="7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0.75" customHeight="1">
      <c r="A132" s="5">
        <f>A133+1</f>
        <v>193</v>
      </c>
      <c r="B132" s="5" t="s">
        <v>266</v>
      </c>
      <c r="C132" s="5">
        <v>23</v>
      </c>
      <c r="D132" s="5" t="s">
        <v>21</v>
      </c>
      <c r="E132" s="9" t="s">
        <v>263</v>
      </c>
      <c r="F132" s="5" t="s">
        <v>17</v>
      </c>
      <c r="G132" s="5">
        <v>35</v>
      </c>
      <c r="H132" s="5">
        <v>1</v>
      </c>
      <c r="I132" s="7"/>
      <c r="J132" s="7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01.25" customHeight="1">
      <c r="A133" s="5">
        <f>A134+1</f>
        <v>192</v>
      </c>
      <c r="B133" s="5" t="s">
        <v>26</v>
      </c>
      <c r="C133" s="5" t="s">
        <v>267</v>
      </c>
      <c r="D133" s="5" t="s">
        <v>268</v>
      </c>
      <c r="E133" s="9" t="s">
        <v>269</v>
      </c>
      <c r="F133" s="5" t="s">
        <v>270</v>
      </c>
      <c r="G133" s="5" t="s">
        <v>271</v>
      </c>
      <c r="H133" s="5">
        <v>12</v>
      </c>
      <c r="I133" s="7"/>
      <c r="J133" s="7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1.5" customHeight="1">
      <c r="A134" s="5">
        <f>A135+1</f>
        <v>191</v>
      </c>
      <c r="B134" s="5" t="s">
        <v>92</v>
      </c>
      <c r="C134" s="5">
        <v>50</v>
      </c>
      <c r="D134" s="14" t="s">
        <v>58</v>
      </c>
      <c r="E134" s="9" t="s">
        <v>272</v>
      </c>
      <c r="F134" s="9" t="s">
        <v>12</v>
      </c>
      <c r="G134" s="5">
        <v>120</v>
      </c>
      <c r="H134" s="5">
        <v>1</v>
      </c>
      <c r="I134" s="7"/>
      <c r="J134" s="7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0" customHeight="1">
      <c r="A135" s="5">
        <f>A136+1</f>
        <v>190</v>
      </c>
      <c r="B135" s="5" t="s">
        <v>22</v>
      </c>
      <c r="C135" s="5">
        <v>66</v>
      </c>
      <c r="D135" s="14" t="s">
        <v>66</v>
      </c>
      <c r="E135" s="9" t="s">
        <v>272</v>
      </c>
      <c r="F135" s="9" t="s">
        <v>12</v>
      </c>
      <c r="G135" s="5">
        <v>50</v>
      </c>
      <c r="H135" s="5">
        <v>1</v>
      </c>
      <c r="I135" s="7"/>
      <c r="J135" s="7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1.5" customHeight="1">
      <c r="A136" s="5">
        <f>A137+1</f>
        <v>189</v>
      </c>
      <c r="B136" s="5" t="s">
        <v>60</v>
      </c>
      <c r="C136" s="5">
        <v>31</v>
      </c>
      <c r="D136" s="14" t="s">
        <v>51</v>
      </c>
      <c r="E136" s="9" t="s">
        <v>273</v>
      </c>
      <c r="F136" s="9" t="s">
        <v>12</v>
      </c>
      <c r="G136" s="5">
        <v>40</v>
      </c>
      <c r="H136" s="5">
        <v>1</v>
      </c>
      <c r="I136" s="7"/>
      <c r="J136" s="7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1.5" customHeight="1">
      <c r="A137" s="5">
        <f>A138+1</f>
        <v>188</v>
      </c>
      <c r="B137" s="5" t="s">
        <v>37</v>
      </c>
      <c r="C137" s="5" t="s">
        <v>274</v>
      </c>
      <c r="D137" s="14" t="s">
        <v>58</v>
      </c>
      <c r="E137" s="9" t="s">
        <v>273</v>
      </c>
      <c r="F137" s="9" t="s">
        <v>12</v>
      </c>
      <c r="G137" s="5">
        <v>40</v>
      </c>
      <c r="H137" s="5">
        <v>1</v>
      </c>
      <c r="I137" s="7"/>
      <c r="J137" s="7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1.5" customHeight="1">
      <c r="A138" s="5">
        <f>A139+1</f>
        <v>187</v>
      </c>
      <c r="B138" s="5" t="s">
        <v>275</v>
      </c>
      <c r="C138" s="5">
        <v>5</v>
      </c>
      <c r="D138" s="14" t="s">
        <v>179</v>
      </c>
      <c r="E138" s="9" t="s">
        <v>276</v>
      </c>
      <c r="F138" s="9" t="s">
        <v>17</v>
      </c>
      <c r="G138" s="5" t="s">
        <v>277</v>
      </c>
      <c r="H138" s="5">
        <v>2</v>
      </c>
      <c r="I138" s="7"/>
      <c r="J138" s="7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1.5" customHeight="1">
      <c r="A139" s="5">
        <f>A140+1</f>
        <v>186</v>
      </c>
      <c r="B139" s="5" t="s">
        <v>278</v>
      </c>
      <c r="C139" s="5">
        <v>16</v>
      </c>
      <c r="D139" s="14" t="s">
        <v>279</v>
      </c>
      <c r="E139" s="9" t="s">
        <v>276</v>
      </c>
      <c r="F139" s="9" t="s">
        <v>12</v>
      </c>
      <c r="G139" s="5">
        <v>60</v>
      </c>
      <c r="H139" s="5">
        <v>1</v>
      </c>
      <c r="I139" s="7"/>
      <c r="J139" s="7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0.75" customHeight="1">
      <c r="A140" s="5">
        <f>A141+1</f>
        <v>185</v>
      </c>
      <c r="B140" s="5" t="s">
        <v>9</v>
      </c>
      <c r="C140" s="5" t="s">
        <v>280</v>
      </c>
      <c r="D140" s="14" t="s">
        <v>66</v>
      </c>
      <c r="E140" s="9" t="s">
        <v>276</v>
      </c>
      <c r="F140" s="9" t="s">
        <v>17</v>
      </c>
      <c r="G140" s="5">
        <v>30</v>
      </c>
      <c r="H140" s="5">
        <v>1</v>
      </c>
      <c r="I140" s="7"/>
      <c r="J140" s="7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0.75" customHeight="1">
      <c r="A141" s="5">
        <f>A142+1</f>
        <v>184</v>
      </c>
      <c r="B141" s="5" t="s">
        <v>77</v>
      </c>
      <c r="C141" s="5">
        <v>71</v>
      </c>
      <c r="D141" s="14" t="s">
        <v>279</v>
      </c>
      <c r="E141" s="9" t="s">
        <v>276</v>
      </c>
      <c r="F141" s="9" t="s">
        <v>17</v>
      </c>
      <c r="G141" s="5">
        <v>35</v>
      </c>
      <c r="H141" s="5">
        <v>1</v>
      </c>
      <c r="I141" s="7"/>
      <c r="J141" s="7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3.75" customHeight="1">
      <c r="A142" s="5">
        <f>A143+1</f>
        <v>183</v>
      </c>
      <c r="B142" s="5" t="s">
        <v>281</v>
      </c>
      <c r="C142" s="5">
        <v>10</v>
      </c>
      <c r="D142" s="14" t="s">
        <v>282</v>
      </c>
      <c r="E142" s="9" t="s">
        <v>276</v>
      </c>
      <c r="F142" s="9" t="s">
        <v>12</v>
      </c>
      <c r="G142" s="5">
        <v>50</v>
      </c>
      <c r="H142" s="5">
        <v>1</v>
      </c>
      <c r="I142" s="7"/>
      <c r="J142" s="7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1.5" customHeight="1">
      <c r="A143" s="5">
        <f>A144+1</f>
        <v>182</v>
      </c>
      <c r="B143" s="5" t="s">
        <v>283</v>
      </c>
      <c r="C143" s="5">
        <v>4</v>
      </c>
      <c r="D143" s="14" t="s">
        <v>21</v>
      </c>
      <c r="E143" s="9" t="s">
        <v>276</v>
      </c>
      <c r="F143" s="9" t="s">
        <v>12</v>
      </c>
      <c r="G143" s="5">
        <v>40</v>
      </c>
      <c r="H143" s="5">
        <v>1</v>
      </c>
      <c r="I143" s="7"/>
      <c r="J143" s="7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2.25" customHeight="1">
      <c r="A144" s="5">
        <f>A145+1</f>
        <v>181</v>
      </c>
      <c r="B144" s="5" t="s">
        <v>284</v>
      </c>
      <c r="C144" s="5">
        <v>75</v>
      </c>
      <c r="D144" s="14" t="s">
        <v>285</v>
      </c>
      <c r="E144" s="9" t="s">
        <v>286</v>
      </c>
      <c r="F144" s="9" t="s">
        <v>12</v>
      </c>
      <c r="G144" s="5" t="s">
        <v>287</v>
      </c>
      <c r="H144" s="5">
        <v>3</v>
      </c>
      <c r="I144" s="7"/>
      <c r="J144" s="7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0" customHeight="1">
      <c r="A145" s="5">
        <f>A146+1</f>
        <v>180</v>
      </c>
      <c r="B145" s="5" t="s">
        <v>288</v>
      </c>
      <c r="C145" s="5" t="s">
        <v>289</v>
      </c>
      <c r="D145" s="14" t="s">
        <v>38</v>
      </c>
      <c r="E145" s="9" t="s">
        <v>276</v>
      </c>
      <c r="F145" s="9" t="s">
        <v>12</v>
      </c>
      <c r="G145" s="5">
        <v>80</v>
      </c>
      <c r="H145" s="5">
        <v>1</v>
      </c>
      <c r="I145" s="7"/>
      <c r="J145" s="7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2.25" customHeight="1">
      <c r="A146" s="5">
        <f>A147+1</f>
        <v>179</v>
      </c>
      <c r="B146" s="5" t="s">
        <v>251</v>
      </c>
      <c r="C146" s="5">
        <v>73</v>
      </c>
      <c r="D146" s="14" t="s">
        <v>290</v>
      </c>
      <c r="E146" s="9" t="s">
        <v>276</v>
      </c>
      <c r="F146" s="9" t="s">
        <v>291</v>
      </c>
      <c r="G146" s="5" t="s">
        <v>148</v>
      </c>
      <c r="H146" s="5">
        <v>5</v>
      </c>
      <c r="I146" s="7"/>
      <c r="J146" s="7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0.75" customHeight="1">
      <c r="A147" s="5">
        <f>A148+1</f>
        <v>178</v>
      </c>
      <c r="B147" s="5" t="s">
        <v>292</v>
      </c>
      <c r="C147" s="5">
        <v>20</v>
      </c>
      <c r="D147" s="14" t="s">
        <v>293</v>
      </c>
      <c r="E147" s="9" t="s">
        <v>276</v>
      </c>
      <c r="F147" s="9" t="s">
        <v>294</v>
      </c>
      <c r="G147" s="5" t="s">
        <v>295</v>
      </c>
      <c r="H147" s="5">
        <v>7</v>
      </c>
      <c r="I147" s="7"/>
      <c r="J147" s="7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0.75" customHeight="1">
      <c r="A148" s="5">
        <f>A149+1</f>
        <v>177</v>
      </c>
      <c r="B148" s="5" t="s">
        <v>260</v>
      </c>
      <c r="C148" s="5">
        <v>93</v>
      </c>
      <c r="D148" s="14" t="s">
        <v>58</v>
      </c>
      <c r="E148" s="9" t="s">
        <v>276</v>
      </c>
      <c r="F148" s="9" t="s">
        <v>12</v>
      </c>
      <c r="G148" s="5">
        <v>45</v>
      </c>
      <c r="H148" s="5">
        <v>1</v>
      </c>
      <c r="I148" s="7"/>
      <c r="J148" s="7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2.25" customHeight="1">
      <c r="A149" s="5">
        <f>A150+1</f>
        <v>176</v>
      </c>
      <c r="B149" s="5" t="s">
        <v>251</v>
      </c>
      <c r="C149" s="5">
        <v>55</v>
      </c>
      <c r="D149" s="14" t="s">
        <v>51</v>
      </c>
      <c r="E149" s="9" t="s">
        <v>276</v>
      </c>
      <c r="F149" s="9" t="s">
        <v>17</v>
      </c>
      <c r="G149" s="5">
        <v>35</v>
      </c>
      <c r="H149" s="5">
        <v>1</v>
      </c>
      <c r="I149" s="7"/>
      <c r="J149" s="7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0.75" customHeight="1">
      <c r="A150" s="5">
        <f>A151+1</f>
        <v>175</v>
      </c>
      <c r="B150" s="5" t="s">
        <v>60</v>
      </c>
      <c r="C150" s="5">
        <v>29</v>
      </c>
      <c r="D150" s="14" t="s">
        <v>296</v>
      </c>
      <c r="E150" s="9" t="s">
        <v>297</v>
      </c>
      <c r="F150" s="9" t="s">
        <v>12</v>
      </c>
      <c r="G150" s="5">
        <v>60</v>
      </c>
      <c r="H150" s="5">
        <v>1</v>
      </c>
      <c r="I150" s="7"/>
      <c r="J150" s="7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1.5" customHeight="1">
      <c r="A151" s="5">
        <f>A152+1</f>
        <v>174</v>
      </c>
      <c r="B151" s="5" t="s">
        <v>14</v>
      </c>
      <c r="C151" s="5">
        <v>56</v>
      </c>
      <c r="D151" s="14" t="s">
        <v>21</v>
      </c>
      <c r="E151" s="9" t="s">
        <v>298</v>
      </c>
      <c r="F151" s="9" t="s">
        <v>12</v>
      </c>
      <c r="G151" s="5">
        <v>45</v>
      </c>
      <c r="H151" s="5">
        <v>1</v>
      </c>
      <c r="I151" s="7"/>
      <c r="J151" s="7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1.5" customHeight="1">
      <c r="A152" s="5">
        <f>A153+1</f>
        <v>173</v>
      </c>
      <c r="B152" s="5" t="s">
        <v>77</v>
      </c>
      <c r="C152" s="5" t="s">
        <v>299</v>
      </c>
      <c r="D152" s="14" t="s">
        <v>30</v>
      </c>
      <c r="E152" s="9" t="s">
        <v>298</v>
      </c>
      <c r="F152" s="9" t="s">
        <v>17</v>
      </c>
      <c r="G152" s="5">
        <v>25</v>
      </c>
      <c r="H152" s="5">
        <v>1</v>
      </c>
      <c r="I152" s="7"/>
      <c r="J152" s="7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2.25" customHeight="1">
      <c r="A153" s="5">
        <f>A154+1</f>
        <v>172</v>
      </c>
      <c r="B153" s="5" t="s">
        <v>85</v>
      </c>
      <c r="C153" s="5">
        <v>82</v>
      </c>
      <c r="D153" s="14" t="s">
        <v>141</v>
      </c>
      <c r="E153" s="9" t="s">
        <v>298</v>
      </c>
      <c r="F153" s="9" t="s">
        <v>12</v>
      </c>
      <c r="G153" s="5" t="s">
        <v>262</v>
      </c>
      <c r="H153" s="5">
        <v>2</v>
      </c>
      <c r="I153" s="7"/>
      <c r="J153" s="7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47.25" customHeight="1">
      <c r="A154" s="5">
        <f>A155+1</f>
        <v>171</v>
      </c>
      <c r="B154" s="5" t="s">
        <v>181</v>
      </c>
      <c r="C154" s="5" t="s">
        <v>300</v>
      </c>
      <c r="D154" s="14" t="s">
        <v>58</v>
      </c>
      <c r="E154" s="9" t="s">
        <v>298</v>
      </c>
      <c r="F154" s="9" t="s">
        <v>12</v>
      </c>
      <c r="G154" s="5">
        <v>45</v>
      </c>
      <c r="H154" s="5">
        <v>1</v>
      </c>
      <c r="I154" s="7"/>
      <c r="J154" s="7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6.75" customHeight="1">
      <c r="A155" s="5">
        <f>A156+1</f>
        <v>170</v>
      </c>
      <c r="B155" s="5" t="s">
        <v>284</v>
      </c>
      <c r="C155" s="5">
        <v>69</v>
      </c>
      <c r="D155" s="14" t="s">
        <v>63</v>
      </c>
      <c r="E155" s="9" t="s">
        <v>301</v>
      </c>
      <c r="F155" s="9" t="s">
        <v>12</v>
      </c>
      <c r="G155" s="5">
        <v>50</v>
      </c>
      <c r="H155" s="5">
        <v>1</v>
      </c>
      <c r="I155" s="7"/>
      <c r="J155" s="7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59.25" customHeight="1">
      <c r="A156" s="5">
        <f>A157+1</f>
        <v>169</v>
      </c>
      <c r="B156" s="5" t="s">
        <v>85</v>
      </c>
      <c r="C156" s="5">
        <v>2</v>
      </c>
      <c r="D156" s="14" t="s">
        <v>302</v>
      </c>
      <c r="E156" s="9" t="s">
        <v>298</v>
      </c>
      <c r="F156" s="9" t="s">
        <v>12</v>
      </c>
      <c r="G156" s="5" t="s">
        <v>303</v>
      </c>
      <c r="H156" s="5">
        <v>2</v>
      </c>
      <c r="I156" s="7"/>
      <c r="J156" s="7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3" customHeight="1">
      <c r="A157" s="5">
        <f>A158+1</f>
        <v>168</v>
      </c>
      <c r="B157" s="5" t="s">
        <v>60</v>
      </c>
      <c r="C157" s="5">
        <v>37</v>
      </c>
      <c r="D157" s="14" t="s">
        <v>261</v>
      </c>
      <c r="E157" s="9" t="s">
        <v>304</v>
      </c>
      <c r="F157" s="9" t="s">
        <v>12</v>
      </c>
      <c r="G157" s="5" t="s">
        <v>305</v>
      </c>
      <c r="H157" s="5">
        <v>3</v>
      </c>
      <c r="I157" s="7"/>
      <c r="J157" s="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3" customHeight="1">
      <c r="A158" s="5">
        <f>A159+1</f>
        <v>167</v>
      </c>
      <c r="B158" s="5" t="s">
        <v>118</v>
      </c>
      <c r="C158" s="5">
        <v>37</v>
      </c>
      <c r="D158" s="14" t="s">
        <v>66</v>
      </c>
      <c r="E158" s="9" t="s">
        <v>304</v>
      </c>
      <c r="F158" s="9" t="s">
        <v>17</v>
      </c>
      <c r="G158" s="5">
        <v>30</v>
      </c>
      <c r="H158" s="5">
        <v>1</v>
      </c>
      <c r="I158" s="7"/>
      <c r="J158" s="7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1.5" customHeight="1">
      <c r="A159" s="5">
        <f>A160+1</f>
        <v>166</v>
      </c>
      <c r="B159" s="5" t="s">
        <v>306</v>
      </c>
      <c r="C159" s="5" t="s">
        <v>306</v>
      </c>
      <c r="D159" s="14" t="s">
        <v>212</v>
      </c>
      <c r="E159" s="9" t="s">
        <v>304</v>
      </c>
      <c r="F159" s="9" t="s">
        <v>12</v>
      </c>
      <c r="G159" s="5">
        <v>40</v>
      </c>
      <c r="H159" s="5">
        <v>1</v>
      </c>
      <c r="I159" s="7"/>
      <c r="J159" s="7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1.5" customHeight="1">
      <c r="A160" s="5">
        <f>A161+1</f>
        <v>165</v>
      </c>
      <c r="B160" s="5" t="s">
        <v>70</v>
      </c>
      <c r="C160" s="5">
        <v>62</v>
      </c>
      <c r="D160" s="14" t="s">
        <v>38</v>
      </c>
      <c r="E160" s="9" t="s">
        <v>304</v>
      </c>
      <c r="F160" s="9" t="s">
        <v>12</v>
      </c>
      <c r="G160" s="5">
        <v>60</v>
      </c>
      <c r="H160" s="5">
        <v>1</v>
      </c>
      <c r="I160" s="7"/>
      <c r="J160" s="7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45" customHeight="1">
      <c r="A161" s="5">
        <f>A162+1</f>
        <v>164</v>
      </c>
      <c r="B161" s="5" t="s">
        <v>307</v>
      </c>
      <c r="C161" s="5" t="s">
        <v>308</v>
      </c>
      <c r="D161" s="14" t="s">
        <v>179</v>
      </c>
      <c r="E161" s="9" t="s">
        <v>304</v>
      </c>
      <c r="F161" s="9" t="s">
        <v>309</v>
      </c>
      <c r="G161" s="5" t="s">
        <v>310</v>
      </c>
      <c r="H161" s="5">
        <v>2</v>
      </c>
      <c r="I161" s="7"/>
      <c r="J161" s="7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0.75" customHeight="1">
      <c r="A162" s="5">
        <f>A163+1</f>
        <v>163</v>
      </c>
      <c r="B162" s="5" t="s">
        <v>92</v>
      </c>
      <c r="C162" s="5">
        <v>8</v>
      </c>
      <c r="D162" s="14" t="s">
        <v>58</v>
      </c>
      <c r="E162" s="9" t="s">
        <v>304</v>
      </c>
      <c r="F162" s="9" t="s">
        <v>12</v>
      </c>
      <c r="G162" s="5">
        <v>45</v>
      </c>
      <c r="H162" s="5">
        <v>1</v>
      </c>
      <c r="I162" s="7"/>
      <c r="J162" s="7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1.5" customHeight="1">
      <c r="A163" s="5">
        <f>A164+1</f>
        <v>162</v>
      </c>
      <c r="B163" s="5" t="s">
        <v>171</v>
      </c>
      <c r="C163" s="5">
        <v>78</v>
      </c>
      <c r="D163" s="14" t="s">
        <v>214</v>
      </c>
      <c r="E163" s="9" t="s">
        <v>304</v>
      </c>
      <c r="F163" s="9" t="s">
        <v>12</v>
      </c>
      <c r="G163" s="5">
        <v>40</v>
      </c>
      <c r="H163" s="5">
        <v>1</v>
      </c>
      <c r="I163" s="7"/>
      <c r="J163" s="7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0.75" customHeight="1">
      <c r="A164" s="5">
        <f>A165+1</f>
        <v>161</v>
      </c>
      <c r="B164" s="5" t="s">
        <v>311</v>
      </c>
      <c r="C164" s="5" t="s">
        <v>312</v>
      </c>
      <c r="D164" s="14" t="s">
        <v>313</v>
      </c>
      <c r="E164" s="9" t="s">
        <v>304</v>
      </c>
      <c r="F164" s="9" t="s">
        <v>17</v>
      </c>
      <c r="G164" s="5" t="s">
        <v>314</v>
      </c>
      <c r="H164" s="5">
        <v>7</v>
      </c>
      <c r="I164" s="7"/>
      <c r="J164" s="7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2.25" customHeight="1">
      <c r="A165" s="5">
        <f>A166+1</f>
        <v>160</v>
      </c>
      <c r="B165" s="5" t="s">
        <v>9</v>
      </c>
      <c r="C165" s="5" t="s">
        <v>280</v>
      </c>
      <c r="D165" s="14" t="s">
        <v>315</v>
      </c>
      <c r="E165" s="9" t="s">
        <v>316</v>
      </c>
      <c r="F165" s="9" t="s">
        <v>17</v>
      </c>
      <c r="G165" s="5" t="s">
        <v>317</v>
      </c>
      <c r="H165" s="5">
        <v>3</v>
      </c>
      <c r="I165" s="7"/>
      <c r="J165" s="7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46.5" customHeight="1">
      <c r="A166" s="5">
        <f>A167+1</f>
        <v>159</v>
      </c>
      <c r="B166" s="5" t="s">
        <v>275</v>
      </c>
      <c r="C166" s="5">
        <v>9</v>
      </c>
      <c r="D166" s="14" t="s">
        <v>318</v>
      </c>
      <c r="E166" s="9" t="s">
        <v>316</v>
      </c>
      <c r="F166" s="9" t="s">
        <v>319</v>
      </c>
      <c r="G166" s="5" t="s">
        <v>320</v>
      </c>
      <c r="H166" s="5">
        <v>5</v>
      </c>
      <c r="I166" s="7"/>
      <c r="J166" s="7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0" customHeight="1">
      <c r="A167" s="5">
        <f>A168+1</f>
        <v>158</v>
      </c>
      <c r="B167" s="5" t="s">
        <v>105</v>
      </c>
      <c r="C167" s="5" t="s">
        <v>321</v>
      </c>
      <c r="D167" s="14" t="s">
        <v>66</v>
      </c>
      <c r="E167" s="9" t="s">
        <v>316</v>
      </c>
      <c r="F167" s="9" t="s">
        <v>12</v>
      </c>
      <c r="G167" s="5">
        <v>40</v>
      </c>
      <c r="H167" s="5">
        <v>1</v>
      </c>
      <c r="I167" s="7"/>
      <c r="J167" s="7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0" customHeight="1">
      <c r="A168" s="5">
        <f>A169+1</f>
        <v>157</v>
      </c>
      <c r="B168" s="5" t="s">
        <v>77</v>
      </c>
      <c r="C168" s="5">
        <v>57</v>
      </c>
      <c r="D168" s="14" t="s">
        <v>21</v>
      </c>
      <c r="E168" s="9" t="s">
        <v>316</v>
      </c>
      <c r="F168" s="9" t="s">
        <v>12</v>
      </c>
      <c r="G168" s="5">
        <v>55</v>
      </c>
      <c r="H168" s="5">
        <v>1</v>
      </c>
      <c r="I168" s="7"/>
      <c r="J168" s="7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0" customHeight="1">
      <c r="A169" s="5">
        <f>A170+1</f>
        <v>156</v>
      </c>
      <c r="B169" s="5" t="s">
        <v>37</v>
      </c>
      <c r="C169" s="5">
        <v>50</v>
      </c>
      <c r="D169" s="14" t="s">
        <v>322</v>
      </c>
      <c r="E169" s="9" t="s">
        <v>323</v>
      </c>
      <c r="F169" s="9" t="s">
        <v>12</v>
      </c>
      <c r="G169" s="5" t="s">
        <v>324</v>
      </c>
      <c r="H169" s="5">
        <v>3</v>
      </c>
      <c r="I169" s="7"/>
      <c r="J169" s="7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0.75" customHeight="1">
      <c r="A170" s="5">
        <f>A171+1</f>
        <v>155</v>
      </c>
      <c r="B170" s="5" t="s">
        <v>232</v>
      </c>
      <c r="C170" s="5">
        <v>48</v>
      </c>
      <c r="D170" s="14" t="s">
        <v>51</v>
      </c>
      <c r="E170" s="9" t="s">
        <v>323</v>
      </c>
      <c r="F170" s="9" t="s">
        <v>12</v>
      </c>
      <c r="G170" s="5">
        <v>60</v>
      </c>
      <c r="H170" s="5">
        <v>1</v>
      </c>
      <c r="I170" s="7"/>
      <c r="J170" s="7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2.25" customHeight="1">
      <c r="A171" s="5">
        <f>A172+1</f>
        <v>154</v>
      </c>
      <c r="B171" s="5" t="s">
        <v>56</v>
      </c>
      <c r="C171" s="5">
        <v>38</v>
      </c>
      <c r="D171" s="14" t="s">
        <v>325</v>
      </c>
      <c r="E171" s="9" t="s">
        <v>323</v>
      </c>
      <c r="F171" s="9" t="s">
        <v>12</v>
      </c>
      <c r="G171" s="5" t="s">
        <v>326</v>
      </c>
      <c r="H171" s="5">
        <v>6</v>
      </c>
      <c r="I171" s="7"/>
      <c r="J171" s="7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42.75" customHeight="1">
      <c r="A172" s="5">
        <f>A173+1</f>
        <v>153</v>
      </c>
      <c r="B172" s="5" t="s">
        <v>327</v>
      </c>
      <c r="C172" s="5" t="s">
        <v>327</v>
      </c>
      <c r="D172" s="14" t="s">
        <v>51</v>
      </c>
      <c r="E172" s="9" t="s">
        <v>328</v>
      </c>
      <c r="F172" s="9" t="s">
        <v>12</v>
      </c>
      <c r="G172" s="5">
        <v>40</v>
      </c>
      <c r="H172" s="5">
        <v>1</v>
      </c>
      <c r="I172" s="7"/>
      <c r="J172" s="7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57.75" customHeight="1">
      <c r="A173" s="5">
        <f>A174+1</f>
        <v>152</v>
      </c>
      <c r="B173" s="5" t="s">
        <v>329</v>
      </c>
      <c r="C173" s="5" t="s">
        <v>329</v>
      </c>
      <c r="D173" s="14" t="s">
        <v>330</v>
      </c>
      <c r="E173" s="9" t="s">
        <v>328</v>
      </c>
      <c r="F173" s="14" t="s">
        <v>331</v>
      </c>
      <c r="G173" s="5" t="s">
        <v>332</v>
      </c>
      <c r="H173" s="5">
        <v>6</v>
      </c>
      <c r="I173" s="7"/>
      <c r="J173" s="7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1.5" customHeight="1">
      <c r="A174" s="5">
        <f>A175+1</f>
        <v>151</v>
      </c>
      <c r="B174" s="5" t="s">
        <v>210</v>
      </c>
      <c r="C174" s="5">
        <v>57</v>
      </c>
      <c r="D174" s="14" t="s">
        <v>265</v>
      </c>
      <c r="E174" s="9" t="s">
        <v>328</v>
      </c>
      <c r="F174" s="9" t="s">
        <v>17</v>
      </c>
      <c r="G174" s="5">
        <v>30</v>
      </c>
      <c r="H174" s="5">
        <v>1</v>
      </c>
      <c r="I174" s="7"/>
      <c r="J174" s="7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>
      <c r="A175" s="5">
        <f>A176+1</f>
        <v>150</v>
      </c>
      <c r="B175" s="5" t="s">
        <v>56</v>
      </c>
      <c r="C175" s="5">
        <v>57</v>
      </c>
      <c r="D175" s="14" t="s">
        <v>247</v>
      </c>
      <c r="E175" s="9" t="s">
        <v>328</v>
      </c>
      <c r="F175" s="9" t="s">
        <v>12</v>
      </c>
      <c r="G175" s="5" t="s">
        <v>333</v>
      </c>
      <c r="H175" s="5">
        <v>2</v>
      </c>
      <c r="I175" s="7"/>
      <c r="J175" s="7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0.75" customHeight="1">
      <c r="A176" s="5">
        <f>A177+1</f>
        <v>149</v>
      </c>
      <c r="B176" s="5" t="s">
        <v>232</v>
      </c>
      <c r="C176" s="5">
        <v>50</v>
      </c>
      <c r="D176" s="14" t="s">
        <v>334</v>
      </c>
      <c r="E176" s="9" t="s">
        <v>328</v>
      </c>
      <c r="F176" s="9" t="s">
        <v>12</v>
      </c>
      <c r="G176" s="5">
        <v>50</v>
      </c>
      <c r="H176" s="5">
        <v>1</v>
      </c>
      <c r="I176" s="7"/>
      <c r="J176" s="7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29.25" customHeight="1">
      <c r="A177" s="5">
        <f>A178+1</f>
        <v>148</v>
      </c>
      <c r="B177" s="5" t="s">
        <v>77</v>
      </c>
      <c r="C177" s="5">
        <v>107</v>
      </c>
      <c r="D177" s="14" t="s">
        <v>335</v>
      </c>
      <c r="E177" s="9" t="s">
        <v>336</v>
      </c>
      <c r="F177" s="9" t="s">
        <v>12</v>
      </c>
      <c r="G177" s="5">
        <v>60</v>
      </c>
      <c r="H177" s="5">
        <v>1</v>
      </c>
      <c r="I177" s="7"/>
      <c r="J177" s="7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29.25" customHeight="1">
      <c r="A178" s="5">
        <f>A179+1</f>
        <v>147</v>
      </c>
      <c r="B178" s="5" t="s">
        <v>64</v>
      </c>
      <c r="C178" s="5">
        <v>99</v>
      </c>
      <c r="D178" s="14" t="s">
        <v>21</v>
      </c>
      <c r="E178" s="9" t="s">
        <v>337</v>
      </c>
      <c r="F178" s="9" t="s">
        <v>17</v>
      </c>
      <c r="G178" s="5">
        <v>25</v>
      </c>
      <c r="H178" s="5">
        <v>1</v>
      </c>
      <c r="I178" s="7"/>
      <c r="J178" s="7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0.75" customHeight="1">
      <c r="A179" s="5">
        <f>A180+1</f>
        <v>146</v>
      </c>
      <c r="B179" s="5" t="s">
        <v>64</v>
      </c>
      <c r="C179" s="5">
        <v>78</v>
      </c>
      <c r="D179" s="14" t="s">
        <v>58</v>
      </c>
      <c r="E179" s="9" t="s">
        <v>337</v>
      </c>
      <c r="F179" s="9" t="s">
        <v>17</v>
      </c>
      <c r="G179" s="5">
        <v>30</v>
      </c>
      <c r="H179" s="5">
        <v>1</v>
      </c>
      <c r="I179" s="7"/>
      <c r="J179" s="7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2.25" customHeight="1">
      <c r="A180" s="5">
        <f>A181+1</f>
        <v>145</v>
      </c>
      <c r="B180" s="5" t="s">
        <v>45</v>
      </c>
      <c r="C180" s="5">
        <v>102</v>
      </c>
      <c r="D180" s="14" t="s">
        <v>180</v>
      </c>
      <c r="E180" s="9" t="s">
        <v>337</v>
      </c>
      <c r="F180" s="9" t="s">
        <v>12</v>
      </c>
      <c r="G180" s="5">
        <v>50</v>
      </c>
      <c r="H180" s="5">
        <v>1</v>
      </c>
      <c r="I180" s="7"/>
      <c r="J180" s="7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2.25" customHeight="1">
      <c r="A181" s="5">
        <f>A182+1</f>
        <v>144</v>
      </c>
      <c r="B181" s="5" t="s">
        <v>278</v>
      </c>
      <c r="C181" s="5">
        <v>49</v>
      </c>
      <c r="D181" s="14" t="s">
        <v>51</v>
      </c>
      <c r="E181" s="9" t="s">
        <v>337</v>
      </c>
      <c r="F181" s="9" t="s">
        <v>12</v>
      </c>
      <c r="G181" s="5">
        <v>50</v>
      </c>
      <c r="H181" s="5">
        <v>1</v>
      </c>
      <c r="I181" s="7"/>
      <c r="J181" s="7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1.5" customHeight="1">
      <c r="A182" s="5">
        <f>A183+1</f>
        <v>143</v>
      </c>
      <c r="B182" s="5" t="s">
        <v>77</v>
      </c>
      <c r="C182" s="5" t="s">
        <v>338</v>
      </c>
      <c r="D182" s="14" t="s">
        <v>339</v>
      </c>
      <c r="E182" s="9" t="s">
        <v>340</v>
      </c>
      <c r="F182" s="9" t="s">
        <v>12</v>
      </c>
      <c r="G182" s="5">
        <v>70</v>
      </c>
      <c r="H182" s="5">
        <v>1</v>
      </c>
      <c r="I182" s="7"/>
      <c r="J182" s="7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>
      <c r="A183" s="5">
        <f>A184+1</f>
        <v>142</v>
      </c>
      <c r="B183" s="5" t="s">
        <v>60</v>
      </c>
      <c r="C183" s="5">
        <v>44</v>
      </c>
      <c r="D183" s="14" t="s">
        <v>127</v>
      </c>
      <c r="E183" s="9" t="s">
        <v>340</v>
      </c>
      <c r="F183" s="9" t="s">
        <v>12</v>
      </c>
      <c r="G183" s="5">
        <v>120</v>
      </c>
      <c r="H183" s="5">
        <v>1</v>
      </c>
      <c r="I183" s="7"/>
      <c r="J183" s="7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48" customHeight="1">
      <c r="A184" s="5">
        <f>A185+1</f>
        <v>141</v>
      </c>
      <c r="B184" s="5" t="s">
        <v>64</v>
      </c>
      <c r="C184" s="5">
        <v>99</v>
      </c>
      <c r="D184" s="14" t="s">
        <v>341</v>
      </c>
      <c r="E184" s="9" t="s">
        <v>340</v>
      </c>
      <c r="F184" s="9" t="s">
        <v>342</v>
      </c>
      <c r="G184" s="5" t="s">
        <v>343</v>
      </c>
      <c r="H184" s="5">
        <v>6</v>
      </c>
      <c r="I184" s="7"/>
      <c r="J184" s="7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46.5" customHeight="1">
      <c r="A185" s="5">
        <f>A186+1</f>
        <v>140</v>
      </c>
      <c r="B185" s="5" t="s">
        <v>64</v>
      </c>
      <c r="C185" s="5">
        <v>97</v>
      </c>
      <c r="D185" s="14" t="s">
        <v>344</v>
      </c>
      <c r="E185" s="9" t="s">
        <v>340</v>
      </c>
      <c r="F185" s="9" t="s">
        <v>345</v>
      </c>
      <c r="G185" s="5" t="s">
        <v>346</v>
      </c>
      <c r="H185" s="5">
        <v>7</v>
      </c>
      <c r="I185" s="7"/>
      <c r="J185" s="7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3" customHeight="1">
      <c r="A186" s="5">
        <f>A187+1</f>
        <v>139</v>
      </c>
      <c r="B186" s="5" t="s">
        <v>77</v>
      </c>
      <c r="C186" s="5">
        <v>94</v>
      </c>
      <c r="D186" s="14" t="s">
        <v>339</v>
      </c>
      <c r="E186" s="9" t="s">
        <v>340</v>
      </c>
      <c r="F186" s="9" t="s">
        <v>12</v>
      </c>
      <c r="G186" s="5">
        <v>60</v>
      </c>
      <c r="H186" s="5">
        <v>1</v>
      </c>
      <c r="I186" s="7"/>
      <c r="J186" s="7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85.5" customHeight="1">
      <c r="A187" s="5">
        <f>A188+1</f>
        <v>138</v>
      </c>
      <c r="B187" s="5" t="s">
        <v>26</v>
      </c>
      <c r="C187" s="5">
        <v>3</v>
      </c>
      <c r="D187" s="14" t="s">
        <v>347</v>
      </c>
      <c r="E187" s="9" t="s">
        <v>340</v>
      </c>
      <c r="F187" s="9" t="s">
        <v>348</v>
      </c>
      <c r="G187" s="5" t="s">
        <v>349</v>
      </c>
      <c r="H187" s="5">
        <v>5</v>
      </c>
      <c r="I187" s="7"/>
      <c r="J187" s="7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1.5" customHeight="1">
      <c r="A188" s="5">
        <f>A189+1</f>
        <v>137</v>
      </c>
      <c r="B188" s="5" t="s">
        <v>275</v>
      </c>
      <c r="C188" s="5" t="s">
        <v>350</v>
      </c>
      <c r="D188" s="14" t="s">
        <v>351</v>
      </c>
      <c r="E188" s="9" t="s">
        <v>352</v>
      </c>
      <c r="F188" s="9" t="s">
        <v>17</v>
      </c>
      <c r="G188" s="5">
        <v>15</v>
      </c>
      <c r="H188" s="5">
        <v>1</v>
      </c>
      <c r="I188" s="7"/>
      <c r="J188" s="7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29.25" customHeight="1">
      <c r="A189" s="5">
        <f>A190+1</f>
        <v>136</v>
      </c>
      <c r="B189" s="5" t="s">
        <v>53</v>
      </c>
      <c r="C189" s="5" t="s">
        <v>353</v>
      </c>
      <c r="D189" s="14" t="s">
        <v>51</v>
      </c>
      <c r="E189" s="9" t="s">
        <v>352</v>
      </c>
      <c r="F189" s="9" t="s">
        <v>12</v>
      </c>
      <c r="G189" s="5">
        <v>50</v>
      </c>
      <c r="H189" s="5">
        <v>1</v>
      </c>
      <c r="I189" s="7"/>
      <c r="J189" s="7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>
      <c r="A190" s="5">
        <f>A191+1</f>
        <v>135</v>
      </c>
      <c r="B190" s="5" t="s">
        <v>64</v>
      </c>
      <c r="C190" s="5">
        <v>55</v>
      </c>
      <c r="D190" s="14" t="s">
        <v>354</v>
      </c>
      <c r="E190" s="9" t="s">
        <v>352</v>
      </c>
      <c r="F190" s="9" t="s">
        <v>12</v>
      </c>
      <c r="G190" s="5" t="s">
        <v>355</v>
      </c>
      <c r="H190" s="5">
        <v>2</v>
      </c>
      <c r="I190" s="7"/>
      <c r="J190" s="7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3" customHeight="1">
      <c r="A191" s="5">
        <f>A192+1</f>
        <v>134</v>
      </c>
      <c r="B191" s="5" t="s">
        <v>251</v>
      </c>
      <c r="C191" s="5">
        <v>53</v>
      </c>
      <c r="D191" s="14" t="s">
        <v>21</v>
      </c>
      <c r="E191" s="9" t="s">
        <v>352</v>
      </c>
      <c r="F191" s="9" t="s">
        <v>12</v>
      </c>
      <c r="G191" s="5">
        <v>60</v>
      </c>
      <c r="H191" s="5">
        <v>1</v>
      </c>
      <c r="I191" s="7"/>
      <c r="J191" s="7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3" customHeight="1">
      <c r="A192" s="5">
        <f>A193+1</f>
        <v>133</v>
      </c>
      <c r="B192" s="5" t="s">
        <v>356</v>
      </c>
      <c r="C192" s="5" t="s">
        <v>357</v>
      </c>
      <c r="D192" s="14" t="s">
        <v>21</v>
      </c>
      <c r="E192" s="9" t="s">
        <v>352</v>
      </c>
      <c r="F192" s="9" t="s">
        <v>12</v>
      </c>
      <c r="G192" s="5">
        <v>60</v>
      </c>
      <c r="H192" s="5">
        <v>1</v>
      </c>
      <c r="I192" s="7"/>
      <c r="J192" s="7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63" customHeight="1">
      <c r="A193" s="5">
        <f>A194+1</f>
        <v>132</v>
      </c>
      <c r="B193" s="5" t="s">
        <v>181</v>
      </c>
      <c r="C193" s="5" t="s">
        <v>358</v>
      </c>
      <c r="D193" s="14" t="s">
        <v>359</v>
      </c>
      <c r="E193" s="9" t="s">
        <v>352</v>
      </c>
      <c r="F193" s="9" t="s">
        <v>360</v>
      </c>
      <c r="G193" s="5" t="s">
        <v>361</v>
      </c>
      <c r="H193" s="5">
        <v>15</v>
      </c>
      <c r="I193" s="7"/>
      <c r="J193" s="7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45.75" customHeight="1">
      <c r="A194" s="5">
        <f>A195+1</f>
        <v>131</v>
      </c>
      <c r="B194" s="5" t="s">
        <v>53</v>
      </c>
      <c r="C194" s="5">
        <v>306</v>
      </c>
      <c r="D194" s="14" t="s">
        <v>362</v>
      </c>
      <c r="E194" s="9" t="s">
        <v>363</v>
      </c>
      <c r="F194" s="9" t="s">
        <v>12</v>
      </c>
      <c r="G194" s="5" t="s">
        <v>364</v>
      </c>
      <c r="H194" s="5">
        <v>5</v>
      </c>
      <c r="I194" s="7"/>
      <c r="J194" s="7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3" customHeight="1">
      <c r="A195" s="5">
        <f>A196+1</f>
        <v>130</v>
      </c>
      <c r="B195" s="5" t="s">
        <v>365</v>
      </c>
      <c r="C195" s="5" t="s">
        <v>365</v>
      </c>
      <c r="D195" s="14" t="s">
        <v>38</v>
      </c>
      <c r="E195" s="9" t="s">
        <v>363</v>
      </c>
      <c r="F195" s="9" t="s">
        <v>17</v>
      </c>
      <c r="G195" s="5">
        <v>35</v>
      </c>
      <c r="H195" s="5">
        <v>1</v>
      </c>
      <c r="I195" s="7"/>
      <c r="J195" s="7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2.25" customHeight="1">
      <c r="A196" s="5">
        <f>A197+1</f>
        <v>129</v>
      </c>
      <c r="B196" s="5" t="s">
        <v>260</v>
      </c>
      <c r="C196" s="5">
        <v>110</v>
      </c>
      <c r="D196" s="14" t="s">
        <v>366</v>
      </c>
      <c r="E196" s="9" t="s">
        <v>363</v>
      </c>
      <c r="F196" s="9" t="s">
        <v>12</v>
      </c>
      <c r="G196" s="5" t="s">
        <v>256</v>
      </c>
      <c r="H196" s="5">
        <v>2</v>
      </c>
      <c r="I196" s="7"/>
      <c r="J196" s="7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2.25" customHeight="1">
      <c r="A197" s="5">
        <f>A198+1</f>
        <v>128</v>
      </c>
      <c r="B197" s="5" t="s">
        <v>210</v>
      </c>
      <c r="C197" s="5">
        <v>7</v>
      </c>
      <c r="D197" s="14" t="s">
        <v>66</v>
      </c>
      <c r="E197" s="9" t="s">
        <v>367</v>
      </c>
      <c r="F197" s="9" t="s">
        <v>12</v>
      </c>
      <c r="G197" s="5">
        <v>55</v>
      </c>
      <c r="H197" s="5">
        <v>1</v>
      </c>
      <c r="I197" s="7"/>
      <c r="J197" s="7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48.75" customHeight="1">
      <c r="A198" s="5">
        <f>A199+1</f>
        <v>127</v>
      </c>
      <c r="B198" s="5" t="s">
        <v>14</v>
      </c>
      <c r="C198" s="5">
        <v>11</v>
      </c>
      <c r="D198" s="14" t="s">
        <v>228</v>
      </c>
      <c r="E198" s="9" t="s">
        <v>367</v>
      </c>
      <c r="F198" s="9" t="s">
        <v>230</v>
      </c>
      <c r="G198" s="5" t="s">
        <v>368</v>
      </c>
      <c r="H198" s="5">
        <v>2</v>
      </c>
      <c r="I198" s="7"/>
      <c r="J198" s="7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0.75" customHeight="1">
      <c r="A199" s="5">
        <f>A200+1</f>
        <v>126</v>
      </c>
      <c r="B199" s="5" t="s">
        <v>369</v>
      </c>
      <c r="C199" s="5">
        <v>8</v>
      </c>
      <c r="D199" s="14" t="s">
        <v>366</v>
      </c>
      <c r="E199" s="9" t="s">
        <v>370</v>
      </c>
      <c r="F199" s="9" t="s">
        <v>17</v>
      </c>
      <c r="G199" s="5" t="s">
        <v>371</v>
      </c>
      <c r="H199" s="5">
        <v>2</v>
      </c>
      <c r="I199" s="7"/>
      <c r="J199" s="7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0" customHeight="1">
      <c r="A200" s="5">
        <f>A201+1</f>
        <v>125</v>
      </c>
      <c r="B200" s="5" t="s">
        <v>53</v>
      </c>
      <c r="C200" s="5">
        <v>327</v>
      </c>
      <c r="D200" s="14" t="s">
        <v>107</v>
      </c>
      <c r="E200" s="9" t="s">
        <v>370</v>
      </c>
      <c r="F200" s="9" t="s">
        <v>12</v>
      </c>
      <c r="G200" s="5" t="s">
        <v>372</v>
      </c>
      <c r="H200" s="5">
        <v>2</v>
      </c>
      <c r="I200" s="7"/>
      <c r="J200" s="7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29.25" customHeight="1">
      <c r="A201" s="5">
        <f>A202+1</f>
        <v>124</v>
      </c>
      <c r="B201" s="5" t="s">
        <v>64</v>
      </c>
      <c r="C201" s="5">
        <v>73</v>
      </c>
      <c r="D201" s="14" t="s">
        <v>112</v>
      </c>
      <c r="E201" s="9" t="s">
        <v>373</v>
      </c>
      <c r="F201" s="9" t="s">
        <v>12</v>
      </c>
      <c r="G201" s="5" t="s">
        <v>374</v>
      </c>
      <c r="H201" s="5">
        <v>2</v>
      </c>
      <c r="I201" s="7"/>
      <c r="J201" s="7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0.75" customHeight="1">
      <c r="A202" s="5">
        <f>A203+1</f>
        <v>123</v>
      </c>
      <c r="B202" s="5" t="s">
        <v>60</v>
      </c>
      <c r="C202" s="5">
        <v>5</v>
      </c>
      <c r="D202" s="14" t="s">
        <v>375</v>
      </c>
      <c r="E202" s="9" t="s">
        <v>376</v>
      </c>
      <c r="F202" s="9" t="s">
        <v>12</v>
      </c>
      <c r="G202" s="5">
        <v>70</v>
      </c>
      <c r="H202" s="5">
        <v>1</v>
      </c>
      <c r="I202" s="7"/>
      <c r="J202" s="7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3.75" customHeight="1">
      <c r="A203" s="5">
        <f>A204+1</f>
        <v>122</v>
      </c>
      <c r="B203" s="5" t="s">
        <v>99</v>
      </c>
      <c r="C203" s="5">
        <v>2</v>
      </c>
      <c r="D203" s="14" t="s">
        <v>21</v>
      </c>
      <c r="E203" s="9" t="s">
        <v>376</v>
      </c>
      <c r="F203" s="9" t="s">
        <v>12</v>
      </c>
      <c r="G203" s="5">
        <v>50</v>
      </c>
      <c r="H203" s="5">
        <v>1</v>
      </c>
      <c r="I203" s="7"/>
      <c r="J203" s="7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60" customHeight="1">
      <c r="A204" s="5">
        <f>A205+1</f>
        <v>121</v>
      </c>
      <c r="B204" s="5" t="s">
        <v>118</v>
      </c>
      <c r="C204" s="5">
        <v>37</v>
      </c>
      <c r="D204" s="14" t="s">
        <v>377</v>
      </c>
      <c r="E204" s="9" t="s">
        <v>378</v>
      </c>
      <c r="F204" s="9" t="s">
        <v>379</v>
      </c>
      <c r="G204" s="5" t="s">
        <v>380</v>
      </c>
      <c r="H204" s="5">
        <v>3</v>
      </c>
      <c r="I204" s="7"/>
      <c r="J204" s="7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57.75" customHeight="1">
      <c r="A205" s="5">
        <f>A206+1</f>
        <v>120</v>
      </c>
      <c r="B205" s="5" t="s">
        <v>381</v>
      </c>
      <c r="C205" s="5" t="s">
        <v>382</v>
      </c>
      <c r="D205" s="14" t="s">
        <v>383</v>
      </c>
      <c r="E205" s="9" t="s">
        <v>378</v>
      </c>
      <c r="F205" s="9" t="s">
        <v>384</v>
      </c>
      <c r="G205" s="5" t="s">
        <v>385</v>
      </c>
      <c r="H205" s="5">
        <v>5</v>
      </c>
      <c r="I205" s="7"/>
      <c r="J205" s="7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0.75" customHeight="1">
      <c r="A206" s="5">
        <f>A207+1</f>
        <v>119</v>
      </c>
      <c r="B206" s="5" t="s">
        <v>53</v>
      </c>
      <c r="C206" s="5" t="s">
        <v>386</v>
      </c>
      <c r="D206" s="14" t="s">
        <v>387</v>
      </c>
      <c r="E206" s="9" t="s">
        <v>388</v>
      </c>
      <c r="F206" s="9" t="s">
        <v>389</v>
      </c>
      <c r="G206" s="5" t="s">
        <v>390</v>
      </c>
      <c r="H206" s="5">
        <v>3</v>
      </c>
      <c r="I206" s="7"/>
      <c r="J206" s="7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0.75" customHeight="1">
      <c r="A207" s="5">
        <f>A208+1</f>
        <v>118</v>
      </c>
      <c r="B207" s="5" t="s">
        <v>77</v>
      </c>
      <c r="C207" s="5" t="s">
        <v>299</v>
      </c>
      <c r="D207" s="14" t="s">
        <v>66</v>
      </c>
      <c r="E207" s="9" t="s">
        <v>388</v>
      </c>
      <c r="F207" s="9" t="s">
        <v>17</v>
      </c>
      <c r="G207" s="5">
        <v>30</v>
      </c>
      <c r="H207" s="5">
        <v>1</v>
      </c>
      <c r="I207" s="7"/>
      <c r="J207" s="7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3.75" customHeight="1">
      <c r="A208" s="5">
        <f>A209+1</f>
        <v>117</v>
      </c>
      <c r="B208" s="5" t="s">
        <v>60</v>
      </c>
      <c r="C208" s="5">
        <v>38</v>
      </c>
      <c r="D208" s="14" t="s">
        <v>391</v>
      </c>
      <c r="E208" s="9" t="s">
        <v>388</v>
      </c>
      <c r="F208" s="9" t="s">
        <v>389</v>
      </c>
      <c r="G208" s="5" t="s">
        <v>392</v>
      </c>
      <c r="H208" s="5">
        <v>2</v>
      </c>
      <c r="I208" s="7"/>
      <c r="J208" s="7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45" customHeight="1">
      <c r="A209" s="5">
        <f>A210+1</f>
        <v>116</v>
      </c>
      <c r="B209" s="5" t="s">
        <v>37</v>
      </c>
      <c r="C209" s="5">
        <v>70</v>
      </c>
      <c r="D209" s="14" t="s">
        <v>247</v>
      </c>
      <c r="E209" s="9" t="s">
        <v>388</v>
      </c>
      <c r="F209" s="9" t="s">
        <v>393</v>
      </c>
      <c r="G209" s="5" t="s">
        <v>394</v>
      </c>
      <c r="H209" s="5">
        <v>2</v>
      </c>
      <c r="I209" s="7"/>
      <c r="J209" s="7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44.25" customHeight="1">
      <c r="A210" s="5">
        <f>A211+1</f>
        <v>115</v>
      </c>
      <c r="B210" s="5" t="s">
        <v>395</v>
      </c>
      <c r="C210" s="5" t="s">
        <v>396</v>
      </c>
      <c r="D210" s="14" t="s">
        <v>397</v>
      </c>
      <c r="E210" s="9" t="s">
        <v>398</v>
      </c>
      <c r="F210" s="9" t="s">
        <v>389</v>
      </c>
      <c r="G210" s="9" t="s">
        <v>399</v>
      </c>
      <c r="H210" s="5">
        <v>2</v>
      </c>
      <c r="I210" s="7"/>
      <c r="J210" s="7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3.75" customHeight="1">
      <c r="A211" s="5">
        <f>A212+1</f>
        <v>114</v>
      </c>
      <c r="B211" s="5" t="s">
        <v>255</v>
      </c>
      <c r="C211" s="5">
        <v>165</v>
      </c>
      <c r="D211" s="14" t="s">
        <v>51</v>
      </c>
      <c r="E211" s="9" t="s">
        <v>400</v>
      </c>
      <c r="F211" s="9" t="s">
        <v>389</v>
      </c>
      <c r="G211" s="5">
        <v>60</v>
      </c>
      <c r="H211" s="5">
        <v>1</v>
      </c>
      <c r="I211" s="7"/>
      <c r="J211" s="7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1.5" customHeight="1">
      <c r="A212" s="5">
        <f>A213+1</f>
        <v>113</v>
      </c>
      <c r="B212" s="5" t="s">
        <v>37</v>
      </c>
      <c r="C212" s="14" t="s">
        <v>401</v>
      </c>
      <c r="D212" s="14" t="s">
        <v>402</v>
      </c>
      <c r="E212" s="9" t="s">
        <v>400</v>
      </c>
      <c r="F212" s="9" t="s">
        <v>389</v>
      </c>
      <c r="G212" s="5" t="s">
        <v>223</v>
      </c>
      <c r="H212" s="5">
        <v>2</v>
      </c>
      <c r="I212" s="7"/>
      <c r="J212" s="7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63" customHeight="1">
      <c r="A213" s="5">
        <f>A214+1</f>
        <v>112</v>
      </c>
      <c r="B213" s="14" t="s">
        <v>85</v>
      </c>
      <c r="C213" s="14">
        <v>107</v>
      </c>
      <c r="D213" s="14" t="s">
        <v>403</v>
      </c>
      <c r="E213" s="9" t="s">
        <v>404</v>
      </c>
      <c r="F213" s="9" t="s">
        <v>389</v>
      </c>
      <c r="G213" s="5" t="s">
        <v>405</v>
      </c>
      <c r="H213" s="5">
        <v>4</v>
      </c>
      <c r="I213" s="7"/>
      <c r="J213" s="7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0.75" customHeight="1">
      <c r="A214" s="5">
        <f>A215+1</f>
        <v>111</v>
      </c>
      <c r="B214" s="14" t="s">
        <v>9</v>
      </c>
      <c r="C214" s="14" t="s">
        <v>406</v>
      </c>
      <c r="D214" s="14" t="s">
        <v>94</v>
      </c>
      <c r="E214" s="9" t="s">
        <v>407</v>
      </c>
      <c r="F214" s="9" t="s">
        <v>408</v>
      </c>
      <c r="G214" s="5" t="s">
        <v>409</v>
      </c>
      <c r="H214" s="5">
        <v>12</v>
      </c>
      <c r="I214" s="7"/>
      <c r="J214" s="7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48" customHeight="1">
      <c r="A215" s="5">
        <f>A216+1</f>
        <v>110</v>
      </c>
      <c r="B215" s="14" t="s">
        <v>9</v>
      </c>
      <c r="C215" s="14" t="s">
        <v>410</v>
      </c>
      <c r="D215" s="14" t="s">
        <v>411</v>
      </c>
      <c r="E215" s="9" t="s">
        <v>407</v>
      </c>
      <c r="F215" s="9" t="s">
        <v>412</v>
      </c>
      <c r="G215" s="5" t="s">
        <v>409</v>
      </c>
      <c r="H215" s="5">
        <v>22</v>
      </c>
      <c r="I215" s="7"/>
      <c r="J215" s="7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47.25" customHeight="1">
      <c r="A216" s="5">
        <f>A217+1</f>
        <v>109</v>
      </c>
      <c r="B216" s="14" t="s">
        <v>413</v>
      </c>
      <c r="C216" s="14" t="s">
        <v>413</v>
      </c>
      <c r="D216" s="14" t="s">
        <v>414</v>
      </c>
      <c r="E216" s="9" t="s">
        <v>415</v>
      </c>
      <c r="F216" s="9" t="s">
        <v>416</v>
      </c>
      <c r="G216" s="5" t="s">
        <v>417</v>
      </c>
      <c r="H216" s="5">
        <v>8</v>
      </c>
      <c r="I216" s="7"/>
      <c r="J216" s="7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60" customHeight="1">
      <c r="A217" s="5">
        <f>A218+1</f>
        <v>108</v>
      </c>
      <c r="B217" s="14" t="s">
        <v>85</v>
      </c>
      <c r="C217" s="14" t="s">
        <v>418</v>
      </c>
      <c r="D217" s="14" t="s">
        <v>279</v>
      </c>
      <c r="E217" s="9" t="s">
        <v>419</v>
      </c>
      <c r="F217" s="9" t="s">
        <v>389</v>
      </c>
      <c r="G217" s="5">
        <v>90</v>
      </c>
      <c r="H217" s="5">
        <v>1</v>
      </c>
      <c r="I217" s="7"/>
      <c r="J217" s="7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2.25" customHeight="1">
      <c r="A218" s="5">
        <f>A219+1</f>
        <v>107</v>
      </c>
      <c r="B218" s="14" t="s">
        <v>420</v>
      </c>
      <c r="C218" s="14">
        <v>27</v>
      </c>
      <c r="D218" s="14" t="s">
        <v>421</v>
      </c>
      <c r="E218" s="9" t="s">
        <v>419</v>
      </c>
      <c r="F218" s="6" t="s">
        <v>8</v>
      </c>
      <c r="G218" s="5" t="s">
        <v>422</v>
      </c>
      <c r="H218" s="5">
        <v>2</v>
      </c>
      <c r="I218" s="7"/>
      <c r="J218" s="7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49.5" customHeight="1">
      <c r="A219" s="5">
        <f>A220+1</f>
        <v>106</v>
      </c>
      <c r="B219" s="14" t="s">
        <v>56</v>
      </c>
      <c r="C219" s="14">
        <v>94</v>
      </c>
      <c r="D219" s="14" t="s">
        <v>423</v>
      </c>
      <c r="E219" s="9" t="s">
        <v>424</v>
      </c>
      <c r="F219" s="9" t="s">
        <v>425</v>
      </c>
      <c r="G219" s="5" t="s">
        <v>426</v>
      </c>
      <c r="H219" s="5">
        <v>2</v>
      </c>
      <c r="I219" s="7"/>
      <c r="J219" s="7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5.25" customHeight="1">
      <c r="A220" s="5">
        <f>A221+1</f>
        <v>105</v>
      </c>
      <c r="B220" s="14" t="s">
        <v>85</v>
      </c>
      <c r="C220" s="14">
        <v>3</v>
      </c>
      <c r="D220" s="14" t="s">
        <v>427</v>
      </c>
      <c r="E220" s="9" t="s">
        <v>428</v>
      </c>
      <c r="F220" s="9" t="s">
        <v>389</v>
      </c>
      <c r="G220" s="5">
        <v>60</v>
      </c>
      <c r="H220" s="5">
        <v>1</v>
      </c>
      <c r="I220" s="7"/>
      <c r="J220" s="7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2.25" customHeight="1">
      <c r="A221" s="5">
        <f>A222+1</f>
        <v>104</v>
      </c>
      <c r="B221" s="14" t="s">
        <v>53</v>
      </c>
      <c r="C221" s="14">
        <v>279</v>
      </c>
      <c r="D221" s="14" t="s">
        <v>245</v>
      </c>
      <c r="E221" s="9" t="s">
        <v>429</v>
      </c>
      <c r="F221" s="9" t="s">
        <v>389</v>
      </c>
      <c r="G221" s="5">
        <v>130</v>
      </c>
      <c r="H221" s="5">
        <v>1</v>
      </c>
      <c r="I221" s="7"/>
      <c r="J221" s="7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92.25" customHeight="1">
      <c r="A222" s="5">
        <f>A223+1</f>
        <v>103</v>
      </c>
      <c r="B222" s="14" t="s">
        <v>60</v>
      </c>
      <c r="C222" s="14">
        <v>14</v>
      </c>
      <c r="D222" s="14" t="s">
        <v>430</v>
      </c>
      <c r="E222" s="9" t="s">
        <v>431</v>
      </c>
      <c r="F222" s="9" t="s">
        <v>432</v>
      </c>
      <c r="G222" s="5" t="s">
        <v>433</v>
      </c>
      <c r="H222" s="5">
        <v>2</v>
      </c>
      <c r="I222" s="7"/>
      <c r="J222" s="7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1.5" customHeight="1">
      <c r="A223" s="5">
        <f>A224+1</f>
        <v>102</v>
      </c>
      <c r="B223" s="14" t="s">
        <v>60</v>
      </c>
      <c r="C223" s="14">
        <v>14</v>
      </c>
      <c r="D223" s="14" t="s">
        <v>434</v>
      </c>
      <c r="E223" s="9" t="s">
        <v>431</v>
      </c>
      <c r="F223" s="9" t="s">
        <v>389</v>
      </c>
      <c r="G223" s="5" t="s">
        <v>435</v>
      </c>
      <c r="H223" s="5">
        <v>1</v>
      </c>
      <c r="I223" s="7"/>
      <c r="J223" s="7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29.25" customHeight="1">
      <c r="A224" s="5">
        <f>A225+1</f>
        <v>101</v>
      </c>
      <c r="B224" s="14" t="s">
        <v>77</v>
      </c>
      <c r="C224" s="14">
        <v>120</v>
      </c>
      <c r="D224" s="14" t="s">
        <v>120</v>
      </c>
      <c r="E224" s="9" t="s">
        <v>431</v>
      </c>
      <c r="F224" s="9" t="s">
        <v>389</v>
      </c>
      <c r="G224" s="5">
        <v>50</v>
      </c>
      <c r="H224" s="5">
        <v>1</v>
      </c>
      <c r="I224" s="7"/>
      <c r="J224" s="7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0.75" customHeight="1">
      <c r="A225" s="5">
        <f>A226+1</f>
        <v>100</v>
      </c>
      <c r="B225" s="14" t="s">
        <v>60</v>
      </c>
      <c r="C225" s="14">
        <v>44</v>
      </c>
      <c r="D225" s="14" t="s">
        <v>127</v>
      </c>
      <c r="E225" s="9" t="s">
        <v>431</v>
      </c>
      <c r="F225" s="9" t="s">
        <v>389</v>
      </c>
      <c r="G225" s="5">
        <v>120</v>
      </c>
      <c r="H225" s="5">
        <v>1</v>
      </c>
      <c r="I225" s="7"/>
      <c r="J225" s="7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2.25" customHeight="1">
      <c r="A226" s="5">
        <f>A227+1</f>
        <v>99</v>
      </c>
      <c r="B226" s="14" t="s">
        <v>436</v>
      </c>
      <c r="C226" s="14" t="s">
        <v>436</v>
      </c>
      <c r="D226" s="14" t="s">
        <v>437</v>
      </c>
      <c r="E226" s="9" t="s">
        <v>438</v>
      </c>
      <c r="F226" s="9" t="s">
        <v>389</v>
      </c>
      <c r="G226" s="5" t="s">
        <v>439</v>
      </c>
      <c r="H226" s="5">
        <v>5</v>
      </c>
      <c r="I226" s="7"/>
      <c r="J226" s="7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2.25" customHeight="1">
      <c r="A227" s="5">
        <f>A228+1</f>
        <v>98</v>
      </c>
      <c r="B227" s="14" t="s">
        <v>440</v>
      </c>
      <c r="C227" s="14" t="s">
        <v>440</v>
      </c>
      <c r="D227" s="14" t="s">
        <v>441</v>
      </c>
      <c r="E227" s="9" t="s">
        <v>442</v>
      </c>
      <c r="F227" s="9" t="s">
        <v>389</v>
      </c>
      <c r="G227" s="5">
        <v>60</v>
      </c>
      <c r="H227" s="5">
        <v>1</v>
      </c>
      <c r="I227" s="7"/>
      <c r="J227" s="7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0" customHeight="1">
      <c r="A228" s="5">
        <f>A229+1</f>
        <v>97</v>
      </c>
      <c r="B228" s="14" t="s">
        <v>56</v>
      </c>
      <c r="C228" s="14">
        <v>100</v>
      </c>
      <c r="D228" s="14" t="s">
        <v>443</v>
      </c>
      <c r="E228" s="9" t="s">
        <v>444</v>
      </c>
      <c r="F228" s="9" t="s">
        <v>17</v>
      </c>
      <c r="G228" s="5" t="s">
        <v>445</v>
      </c>
      <c r="H228" s="5">
        <v>3</v>
      </c>
      <c r="I228" s="7"/>
      <c r="J228" s="7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0.75" customHeight="1">
      <c r="A229" s="5">
        <f>A230+1</f>
        <v>96</v>
      </c>
      <c r="B229" s="14" t="s">
        <v>77</v>
      </c>
      <c r="C229" s="14" t="s">
        <v>446</v>
      </c>
      <c r="D229" s="14" t="s">
        <v>107</v>
      </c>
      <c r="E229" s="9" t="s">
        <v>447</v>
      </c>
      <c r="F229" s="9" t="s">
        <v>389</v>
      </c>
      <c r="G229" s="5">
        <v>50</v>
      </c>
      <c r="H229" s="5">
        <v>2</v>
      </c>
      <c r="I229" s="7"/>
      <c r="J229" s="7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1.5" customHeight="1">
      <c r="A230" s="5">
        <f>A231+1</f>
        <v>95</v>
      </c>
      <c r="B230" s="14" t="s">
        <v>53</v>
      </c>
      <c r="C230" s="14">
        <v>335</v>
      </c>
      <c r="D230" s="14" t="s">
        <v>245</v>
      </c>
      <c r="E230" s="9" t="s">
        <v>448</v>
      </c>
      <c r="F230" s="9" t="s">
        <v>17</v>
      </c>
      <c r="G230" s="5">
        <v>35</v>
      </c>
      <c r="H230" s="5">
        <v>1</v>
      </c>
      <c r="I230" s="7"/>
      <c r="J230" s="7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2.25" customHeight="1">
      <c r="A231" s="5">
        <f>A232+1</f>
        <v>94</v>
      </c>
      <c r="B231" s="14" t="s">
        <v>449</v>
      </c>
      <c r="C231" s="14" t="s">
        <v>450</v>
      </c>
      <c r="D231" s="14" t="s">
        <v>133</v>
      </c>
      <c r="E231" s="9" t="s">
        <v>448</v>
      </c>
      <c r="F231" s="9" t="s">
        <v>389</v>
      </c>
      <c r="G231" s="5">
        <v>60</v>
      </c>
      <c r="H231" s="5">
        <v>1</v>
      </c>
      <c r="I231" s="7"/>
      <c r="J231" s="7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48.75" customHeight="1">
      <c r="A232" s="5">
        <f>A233+1</f>
        <v>93</v>
      </c>
      <c r="B232" s="14" t="s">
        <v>85</v>
      </c>
      <c r="C232" s="14">
        <v>1</v>
      </c>
      <c r="D232" s="14" t="s">
        <v>451</v>
      </c>
      <c r="E232" s="9" t="s">
        <v>448</v>
      </c>
      <c r="F232" s="9" t="s">
        <v>389</v>
      </c>
      <c r="G232" s="5" t="s">
        <v>151</v>
      </c>
      <c r="H232" s="5">
        <v>2</v>
      </c>
      <c r="I232" s="7"/>
      <c r="J232" s="7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0.75" customHeight="1">
      <c r="A233" s="5">
        <f>A234+1</f>
        <v>92</v>
      </c>
      <c r="B233" s="14" t="s">
        <v>26</v>
      </c>
      <c r="C233" s="14">
        <v>14</v>
      </c>
      <c r="D233" s="14" t="s">
        <v>38</v>
      </c>
      <c r="E233" s="9" t="s">
        <v>452</v>
      </c>
      <c r="F233" s="9" t="s">
        <v>389</v>
      </c>
      <c r="G233" s="5">
        <v>110</v>
      </c>
      <c r="H233" s="5">
        <v>1</v>
      </c>
      <c r="I233" s="7"/>
      <c r="J233" s="7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1.5" customHeight="1">
      <c r="A234" s="5">
        <f>A235+1</f>
        <v>91</v>
      </c>
      <c r="B234" s="14" t="s">
        <v>26</v>
      </c>
      <c r="C234" s="14" t="s">
        <v>453</v>
      </c>
      <c r="D234" s="14" t="s">
        <v>98</v>
      </c>
      <c r="E234" s="9" t="s">
        <v>454</v>
      </c>
      <c r="F234" s="9" t="s">
        <v>17</v>
      </c>
      <c r="G234" s="5">
        <v>30</v>
      </c>
      <c r="H234" s="5">
        <v>1</v>
      </c>
      <c r="I234" s="7"/>
      <c r="J234" s="7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63" customHeight="1">
      <c r="A235" s="5">
        <f>A236+1</f>
        <v>90</v>
      </c>
      <c r="B235" s="14" t="s">
        <v>85</v>
      </c>
      <c r="C235" s="14" t="s">
        <v>455</v>
      </c>
      <c r="D235" s="14" t="s">
        <v>58</v>
      </c>
      <c r="E235" s="9" t="s">
        <v>454</v>
      </c>
      <c r="F235" s="9" t="s">
        <v>389</v>
      </c>
      <c r="G235" s="5">
        <v>45</v>
      </c>
      <c r="H235" s="5">
        <v>1</v>
      </c>
      <c r="I235" s="7"/>
      <c r="J235" s="7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71.25" customHeight="1">
      <c r="A236" s="5">
        <f>A237+1</f>
        <v>89</v>
      </c>
      <c r="B236" s="14" t="s">
        <v>85</v>
      </c>
      <c r="C236" s="14" t="s">
        <v>456</v>
      </c>
      <c r="D236" s="14" t="s">
        <v>457</v>
      </c>
      <c r="E236" s="9" t="s">
        <v>454</v>
      </c>
      <c r="F236" s="9" t="s">
        <v>389</v>
      </c>
      <c r="G236" s="5">
        <v>50</v>
      </c>
      <c r="H236" s="5">
        <v>4</v>
      </c>
      <c r="I236" s="7"/>
      <c r="J236" s="7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62.25" customHeight="1">
      <c r="A237" s="5">
        <f>A238+1</f>
        <v>88</v>
      </c>
      <c r="B237" s="14" t="s">
        <v>458</v>
      </c>
      <c r="C237" s="14" t="s">
        <v>459</v>
      </c>
      <c r="D237" s="14" t="s">
        <v>21</v>
      </c>
      <c r="E237" s="9" t="s">
        <v>460</v>
      </c>
      <c r="F237" s="9" t="s">
        <v>389</v>
      </c>
      <c r="G237" s="5">
        <v>50</v>
      </c>
      <c r="H237" s="5">
        <v>1</v>
      </c>
      <c r="I237" s="7"/>
      <c r="J237" s="7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0" customHeight="1">
      <c r="A238" s="5">
        <f>A239+1</f>
        <v>87</v>
      </c>
      <c r="B238" s="14" t="s">
        <v>232</v>
      </c>
      <c r="C238" s="15">
        <v>155</v>
      </c>
      <c r="D238" s="14" t="s">
        <v>245</v>
      </c>
      <c r="E238" s="9" t="s">
        <v>461</v>
      </c>
      <c r="F238" s="9" t="s">
        <v>389</v>
      </c>
      <c r="G238" s="5">
        <v>40</v>
      </c>
      <c r="H238" s="5">
        <v>1</v>
      </c>
      <c r="I238" s="7"/>
      <c r="J238" s="7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3" customHeight="1">
      <c r="A239" s="5">
        <f>A240+1</f>
        <v>86</v>
      </c>
      <c r="B239" s="14" t="s">
        <v>171</v>
      </c>
      <c r="C239" s="15">
        <v>9</v>
      </c>
      <c r="D239" s="14" t="s">
        <v>104</v>
      </c>
      <c r="E239" s="9" t="s">
        <v>462</v>
      </c>
      <c r="F239" s="9" t="s">
        <v>389</v>
      </c>
      <c r="G239" s="5">
        <v>50</v>
      </c>
      <c r="H239" s="5">
        <v>1</v>
      </c>
      <c r="I239" s="7"/>
      <c r="J239" s="7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42.75" customHeight="1">
      <c r="A240" s="5">
        <f>A241+1</f>
        <v>85</v>
      </c>
      <c r="B240" s="14" t="s">
        <v>53</v>
      </c>
      <c r="C240" s="15">
        <v>188</v>
      </c>
      <c r="D240" s="14" t="s">
        <v>245</v>
      </c>
      <c r="E240" s="9" t="s">
        <v>463</v>
      </c>
      <c r="F240" s="9" t="s">
        <v>147</v>
      </c>
      <c r="G240" s="5" t="s">
        <v>258</v>
      </c>
      <c r="H240" s="5">
        <v>1</v>
      </c>
      <c r="I240" s="7"/>
      <c r="J240" s="7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1.5" customHeight="1">
      <c r="A241" s="5">
        <f>A242+1</f>
        <v>84</v>
      </c>
      <c r="B241" s="14" t="s">
        <v>70</v>
      </c>
      <c r="C241" s="15">
        <v>58</v>
      </c>
      <c r="D241" s="14" t="s">
        <v>464</v>
      </c>
      <c r="E241" s="9" t="s">
        <v>465</v>
      </c>
      <c r="F241" s="9" t="s">
        <v>389</v>
      </c>
      <c r="G241" s="5" t="s">
        <v>466</v>
      </c>
      <c r="H241" s="5">
        <v>3</v>
      </c>
      <c r="I241" s="7"/>
      <c r="J241" s="7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21.5" customHeight="1">
      <c r="A242" s="5">
        <f>A243+1</f>
        <v>83</v>
      </c>
      <c r="B242" s="14" t="s">
        <v>64</v>
      </c>
      <c r="C242" s="9" t="s">
        <v>467</v>
      </c>
      <c r="D242" s="14" t="s">
        <v>468</v>
      </c>
      <c r="E242" s="9" t="s">
        <v>469</v>
      </c>
      <c r="F242" s="9" t="s">
        <v>470</v>
      </c>
      <c r="G242" s="5" t="s">
        <v>471</v>
      </c>
      <c r="H242" s="5">
        <v>9</v>
      </c>
      <c r="I242" s="7"/>
      <c r="J242" s="7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2.25" customHeight="1">
      <c r="A243" s="5">
        <f>A244+1</f>
        <v>82</v>
      </c>
      <c r="B243" s="9" t="s">
        <v>81</v>
      </c>
      <c r="C243" s="9">
        <v>58</v>
      </c>
      <c r="D243" s="9" t="s">
        <v>472</v>
      </c>
      <c r="E243" s="9" t="s">
        <v>473</v>
      </c>
      <c r="F243" s="9" t="s">
        <v>17</v>
      </c>
      <c r="G243" s="5" t="s">
        <v>474</v>
      </c>
      <c r="H243" s="5">
        <v>2</v>
      </c>
      <c r="I243" s="7"/>
      <c r="J243" s="7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2.25" customHeight="1">
      <c r="A244" s="5">
        <f>A245+1</f>
        <v>81</v>
      </c>
      <c r="B244" s="9" t="s">
        <v>77</v>
      </c>
      <c r="C244" s="9" t="s">
        <v>299</v>
      </c>
      <c r="D244" s="9" t="s">
        <v>296</v>
      </c>
      <c r="E244" s="9" t="s">
        <v>473</v>
      </c>
      <c r="F244" s="9" t="s">
        <v>17</v>
      </c>
      <c r="G244" s="5">
        <v>30</v>
      </c>
      <c r="H244" s="5">
        <v>1</v>
      </c>
      <c r="I244" s="7"/>
      <c r="J244" s="7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47.25" customHeight="1">
      <c r="A245" s="5">
        <f>A246+1</f>
        <v>80</v>
      </c>
      <c r="B245" s="9" t="s">
        <v>210</v>
      </c>
      <c r="C245" s="9" t="s">
        <v>475</v>
      </c>
      <c r="D245" s="9" t="s">
        <v>476</v>
      </c>
      <c r="E245" s="9" t="s">
        <v>477</v>
      </c>
      <c r="F245" s="9" t="s">
        <v>17</v>
      </c>
      <c r="G245" s="5" t="s">
        <v>277</v>
      </c>
      <c r="H245" s="5">
        <v>7</v>
      </c>
      <c r="I245" s="7"/>
      <c r="J245" s="7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87.75" customHeight="1">
      <c r="A246" s="5">
        <f>A247+1</f>
        <v>79</v>
      </c>
      <c r="B246" s="9" t="s">
        <v>85</v>
      </c>
      <c r="C246" s="9">
        <v>147</v>
      </c>
      <c r="D246" s="9" t="s">
        <v>478</v>
      </c>
      <c r="E246" s="9" t="s">
        <v>479</v>
      </c>
      <c r="F246" s="9" t="s">
        <v>480</v>
      </c>
      <c r="G246" s="9" t="s">
        <v>481</v>
      </c>
      <c r="H246" s="5">
        <v>6</v>
      </c>
      <c r="I246" s="7"/>
      <c r="J246" s="7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56.25" customHeight="1">
      <c r="A247" s="5">
        <f>A248+1</f>
        <v>78</v>
      </c>
      <c r="B247" s="9" t="s">
        <v>482</v>
      </c>
      <c r="C247" s="9" t="s">
        <v>483</v>
      </c>
      <c r="D247" s="9" t="s">
        <v>484</v>
      </c>
      <c r="E247" s="9" t="s">
        <v>485</v>
      </c>
      <c r="F247" s="9" t="s">
        <v>389</v>
      </c>
      <c r="G247" s="5" t="s">
        <v>486</v>
      </c>
      <c r="H247" s="5">
        <v>12</v>
      </c>
      <c r="I247" s="7"/>
      <c r="J247" s="7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6" customHeight="1">
      <c r="A248" s="5">
        <f>A249+1</f>
        <v>77</v>
      </c>
      <c r="B248" s="9" t="s">
        <v>311</v>
      </c>
      <c r="C248" s="9" t="s">
        <v>487</v>
      </c>
      <c r="D248" s="9" t="s">
        <v>488</v>
      </c>
      <c r="E248" s="9" t="s">
        <v>489</v>
      </c>
      <c r="F248" s="6"/>
      <c r="G248" s="5" t="s">
        <v>490</v>
      </c>
      <c r="H248" s="5">
        <v>2</v>
      </c>
      <c r="I248" s="7"/>
      <c r="J248" s="7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2.25" customHeight="1">
      <c r="A249" s="5">
        <f>A250+1</f>
        <v>76</v>
      </c>
      <c r="B249" s="9" t="s">
        <v>53</v>
      </c>
      <c r="C249" s="9">
        <v>90</v>
      </c>
      <c r="D249" s="9" t="s">
        <v>491</v>
      </c>
      <c r="E249" s="9" t="s">
        <v>492</v>
      </c>
      <c r="F249" s="9" t="s">
        <v>389</v>
      </c>
      <c r="G249" s="5" t="s">
        <v>493</v>
      </c>
      <c r="H249" s="5">
        <v>3</v>
      </c>
      <c r="I249" s="7"/>
      <c r="J249" s="7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3.75" customHeight="1">
      <c r="A250" s="5">
        <f>A251+1</f>
        <v>75</v>
      </c>
      <c r="B250" s="9" t="s">
        <v>9</v>
      </c>
      <c r="C250" s="9">
        <v>41</v>
      </c>
      <c r="D250" s="9" t="s">
        <v>130</v>
      </c>
      <c r="E250" s="9" t="s">
        <v>489</v>
      </c>
      <c r="F250" s="9" t="s">
        <v>494</v>
      </c>
      <c r="G250" s="5" t="s">
        <v>495</v>
      </c>
      <c r="H250" s="5">
        <v>1</v>
      </c>
      <c r="I250" s="7"/>
      <c r="J250" s="7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0.75" customHeight="1">
      <c r="A251" s="5">
        <f>A252+1</f>
        <v>74</v>
      </c>
      <c r="B251" s="9" t="s">
        <v>53</v>
      </c>
      <c r="C251" s="9">
        <v>82</v>
      </c>
      <c r="D251" s="9" t="s">
        <v>496</v>
      </c>
      <c r="E251" s="9" t="s">
        <v>489</v>
      </c>
      <c r="F251" s="9" t="s">
        <v>17</v>
      </c>
      <c r="G251" s="5">
        <v>10</v>
      </c>
      <c r="H251" s="5"/>
      <c r="I251" s="7"/>
      <c r="J251" s="7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0.75" customHeight="1">
      <c r="A252" s="5">
        <f>A253+1</f>
        <v>73</v>
      </c>
      <c r="B252" s="9" t="s">
        <v>497</v>
      </c>
      <c r="C252" s="9" t="s">
        <v>497</v>
      </c>
      <c r="D252" s="9" t="s">
        <v>498</v>
      </c>
      <c r="E252" s="9" t="s">
        <v>499</v>
      </c>
      <c r="F252" s="9" t="s">
        <v>389</v>
      </c>
      <c r="G252" s="5">
        <v>50</v>
      </c>
      <c r="H252" s="5">
        <v>1</v>
      </c>
      <c r="I252" s="7"/>
      <c r="J252" s="7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1.5" customHeight="1">
      <c r="A253" s="5">
        <f>A254+1</f>
        <v>72</v>
      </c>
      <c r="B253" s="9" t="s">
        <v>259</v>
      </c>
      <c r="C253" s="9">
        <v>82</v>
      </c>
      <c r="D253" s="9" t="s">
        <v>120</v>
      </c>
      <c r="E253" s="9" t="s">
        <v>500</v>
      </c>
      <c r="F253" s="6"/>
      <c r="G253" s="5">
        <v>35</v>
      </c>
      <c r="H253" s="5">
        <v>1</v>
      </c>
      <c r="I253" s="7"/>
      <c r="J253" s="7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48" customHeight="1">
      <c r="A254" s="5">
        <f>A255+1</f>
        <v>71</v>
      </c>
      <c r="B254" s="9" t="s">
        <v>20</v>
      </c>
      <c r="C254" s="9" t="s">
        <v>501</v>
      </c>
      <c r="D254" s="9" t="s">
        <v>502</v>
      </c>
      <c r="E254" s="9" t="s">
        <v>503</v>
      </c>
      <c r="F254" s="9" t="s">
        <v>504</v>
      </c>
      <c r="G254" s="5" t="s">
        <v>505</v>
      </c>
      <c r="H254" s="5">
        <v>5</v>
      </c>
      <c r="I254" s="7"/>
      <c r="J254" s="7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3.75" customHeight="1">
      <c r="A255" s="5">
        <f>A256+1</f>
        <v>70</v>
      </c>
      <c r="B255" s="9" t="s">
        <v>185</v>
      </c>
      <c r="C255" s="9">
        <v>86</v>
      </c>
      <c r="D255" s="9" t="s">
        <v>245</v>
      </c>
      <c r="E255" s="9" t="s">
        <v>506</v>
      </c>
      <c r="F255" s="6"/>
      <c r="G255" s="5">
        <v>50</v>
      </c>
      <c r="H255" s="5">
        <v>1</v>
      </c>
      <c r="I255" s="7"/>
      <c r="J255" s="7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6" customHeight="1">
      <c r="A256" s="5">
        <f>A257+1</f>
        <v>69</v>
      </c>
      <c r="B256" s="9" t="s">
        <v>53</v>
      </c>
      <c r="C256" s="9">
        <v>347</v>
      </c>
      <c r="D256" s="9" t="s">
        <v>130</v>
      </c>
      <c r="E256" s="9" t="s">
        <v>507</v>
      </c>
      <c r="F256" s="9" t="s">
        <v>389</v>
      </c>
      <c r="G256" s="5">
        <v>40</v>
      </c>
      <c r="H256" s="5">
        <v>1</v>
      </c>
      <c r="I256" s="7"/>
      <c r="J256" s="7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0.75" customHeight="1">
      <c r="A257" s="5">
        <f>A258+1</f>
        <v>68</v>
      </c>
      <c r="B257" s="9" t="s">
        <v>64</v>
      </c>
      <c r="C257" s="9">
        <v>113</v>
      </c>
      <c r="D257" s="9" t="s">
        <v>508</v>
      </c>
      <c r="E257" s="9" t="s">
        <v>509</v>
      </c>
      <c r="F257" s="6"/>
      <c r="G257" s="5"/>
      <c r="H257" s="5">
        <v>13</v>
      </c>
      <c r="I257" s="7"/>
      <c r="J257" s="7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47.25" customHeight="1">
      <c r="A258" s="5">
        <f>A259+1</f>
        <v>67</v>
      </c>
      <c r="B258" s="9" t="s">
        <v>53</v>
      </c>
      <c r="C258" s="9">
        <v>126</v>
      </c>
      <c r="D258" s="9" t="s">
        <v>510</v>
      </c>
      <c r="E258" s="9" t="s">
        <v>511</v>
      </c>
      <c r="F258" s="9" t="s">
        <v>389</v>
      </c>
      <c r="G258" s="5" t="s">
        <v>512</v>
      </c>
      <c r="H258" s="5">
        <v>2</v>
      </c>
      <c r="I258" s="7"/>
      <c r="J258" s="7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63.75" customHeight="1">
      <c r="A259" s="5">
        <f>A260+1</f>
        <v>66</v>
      </c>
      <c r="B259" s="9" t="s">
        <v>81</v>
      </c>
      <c r="C259" s="9" t="s">
        <v>513</v>
      </c>
      <c r="D259" s="9" t="s">
        <v>514</v>
      </c>
      <c r="E259" s="9" t="s">
        <v>515</v>
      </c>
      <c r="F259" s="9" t="s">
        <v>389</v>
      </c>
      <c r="G259" s="9" t="s">
        <v>516</v>
      </c>
      <c r="H259" s="5">
        <v>17</v>
      </c>
      <c r="I259" s="7"/>
      <c r="J259" s="7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1.5" customHeight="1">
      <c r="A260" s="5">
        <f>A261+1</f>
        <v>65</v>
      </c>
      <c r="B260" s="9" t="s">
        <v>70</v>
      </c>
      <c r="C260" s="9">
        <v>76</v>
      </c>
      <c r="D260" s="9" t="s">
        <v>130</v>
      </c>
      <c r="E260" s="9" t="s">
        <v>515</v>
      </c>
      <c r="F260" s="9" t="s">
        <v>17</v>
      </c>
      <c r="G260" s="5">
        <v>20</v>
      </c>
      <c r="H260" s="5">
        <v>1</v>
      </c>
      <c r="I260" s="7"/>
      <c r="J260" s="7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89.25" customHeight="1">
      <c r="A261" s="5">
        <f>A262+1</f>
        <v>64</v>
      </c>
      <c r="B261" s="9" t="s">
        <v>64</v>
      </c>
      <c r="C261" s="9">
        <v>99</v>
      </c>
      <c r="D261" s="9" t="s">
        <v>517</v>
      </c>
      <c r="E261" s="9" t="s">
        <v>518</v>
      </c>
      <c r="F261" s="9" t="s">
        <v>519</v>
      </c>
      <c r="G261" s="9" t="s">
        <v>520</v>
      </c>
      <c r="H261" s="5">
        <v>1</v>
      </c>
      <c r="I261" s="7"/>
      <c r="J261" s="7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74.25" customHeight="1">
      <c r="A262" s="5">
        <f>A263+1</f>
        <v>63</v>
      </c>
      <c r="B262" s="9" t="s">
        <v>9</v>
      </c>
      <c r="C262" s="9">
        <v>94</v>
      </c>
      <c r="D262" s="9" t="s">
        <v>521</v>
      </c>
      <c r="E262" s="9" t="s">
        <v>518</v>
      </c>
      <c r="F262" s="9" t="s">
        <v>17</v>
      </c>
      <c r="G262" s="9" t="s">
        <v>314</v>
      </c>
      <c r="H262" s="5">
        <v>1</v>
      </c>
      <c r="I262" s="7"/>
      <c r="J262" s="7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3.75" customHeight="1">
      <c r="A263" s="5">
        <f>A264+1</f>
        <v>62</v>
      </c>
      <c r="B263" s="9" t="s">
        <v>56</v>
      </c>
      <c r="C263" s="9">
        <v>100</v>
      </c>
      <c r="D263" s="9" t="s">
        <v>282</v>
      </c>
      <c r="E263" s="9" t="s">
        <v>522</v>
      </c>
      <c r="F263" s="9" t="s">
        <v>389</v>
      </c>
      <c r="G263" s="9" t="s">
        <v>523</v>
      </c>
      <c r="H263" s="5">
        <v>1</v>
      </c>
      <c r="I263" s="7"/>
      <c r="J263" s="7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47.25" customHeight="1">
      <c r="A264" s="5">
        <f>A265+1</f>
        <v>61</v>
      </c>
      <c r="B264" s="9" t="s">
        <v>524</v>
      </c>
      <c r="C264" s="9" t="s">
        <v>524</v>
      </c>
      <c r="D264" s="9" t="s">
        <v>296</v>
      </c>
      <c r="E264" s="9" t="s">
        <v>525</v>
      </c>
      <c r="F264" s="9"/>
      <c r="G264" s="5"/>
      <c r="H264" s="5">
        <v>1</v>
      </c>
      <c r="I264" s="7"/>
      <c r="J264" s="7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47.25" customHeight="1">
      <c r="A265" s="5">
        <f>A266+1</f>
        <v>60</v>
      </c>
      <c r="B265" s="9" t="s">
        <v>53</v>
      </c>
      <c r="C265" s="9">
        <v>369</v>
      </c>
      <c r="D265" s="9" t="s">
        <v>526</v>
      </c>
      <c r="E265" s="9" t="s">
        <v>527</v>
      </c>
      <c r="F265" s="9"/>
      <c r="G265" s="5"/>
      <c r="H265" s="5">
        <v>2</v>
      </c>
      <c r="I265" s="7"/>
      <c r="J265" s="7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91.5" customHeight="1">
      <c r="A266" s="5">
        <f>A267+1</f>
        <v>59</v>
      </c>
      <c r="B266" s="9" t="s">
        <v>77</v>
      </c>
      <c r="C266" s="9" t="s">
        <v>528</v>
      </c>
      <c r="D266" s="9" t="s">
        <v>120</v>
      </c>
      <c r="E266" s="9" t="s">
        <v>529</v>
      </c>
      <c r="F266" s="9" t="s">
        <v>530</v>
      </c>
      <c r="G266" s="9" t="s">
        <v>531</v>
      </c>
      <c r="H266" s="5">
        <v>1</v>
      </c>
      <c r="I266" s="7"/>
      <c r="J266" s="7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1.5" customHeight="1">
      <c r="A267" s="5">
        <f>A268+1</f>
        <v>58</v>
      </c>
      <c r="B267" s="9" t="s">
        <v>53</v>
      </c>
      <c r="C267" s="9">
        <v>282</v>
      </c>
      <c r="D267" s="9" t="s">
        <v>532</v>
      </c>
      <c r="E267" s="9" t="s">
        <v>529</v>
      </c>
      <c r="F267" s="9"/>
      <c r="G267" s="5"/>
      <c r="H267" s="5">
        <v>5</v>
      </c>
      <c r="I267" s="7"/>
      <c r="J267" s="7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0.75" customHeight="1">
      <c r="A268" s="5">
        <f>A269+1</f>
        <v>57</v>
      </c>
      <c r="B268" s="9" t="s">
        <v>533</v>
      </c>
      <c r="C268" s="6"/>
      <c r="D268" s="9" t="s">
        <v>534</v>
      </c>
      <c r="E268" s="9" t="s">
        <v>535</v>
      </c>
      <c r="F268" s="9" t="s">
        <v>17</v>
      </c>
      <c r="G268" s="5"/>
      <c r="H268" s="5">
        <v>3</v>
      </c>
      <c r="I268" s="7"/>
      <c r="J268" s="7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0" customHeight="1">
      <c r="A269" s="5">
        <f>A270+1</f>
        <v>56</v>
      </c>
      <c r="B269" s="9" t="s">
        <v>232</v>
      </c>
      <c r="C269" s="9">
        <v>50</v>
      </c>
      <c r="D269" s="9" t="s">
        <v>536</v>
      </c>
      <c r="E269" s="9" t="s">
        <v>535</v>
      </c>
      <c r="F269" s="9" t="s">
        <v>17</v>
      </c>
      <c r="G269" s="9">
        <v>30</v>
      </c>
      <c r="H269" s="5">
        <v>1</v>
      </c>
      <c r="I269" s="7"/>
      <c r="J269" s="7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45" customHeight="1">
      <c r="A270" s="5">
        <f>A271+1</f>
        <v>55</v>
      </c>
      <c r="B270" s="9" t="s">
        <v>537</v>
      </c>
      <c r="C270" s="6"/>
      <c r="D270" s="9" t="s">
        <v>538</v>
      </c>
      <c r="E270" s="9" t="s">
        <v>539</v>
      </c>
      <c r="F270" s="9"/>
      <c r="G270" s="5"/>
      <c r="H270" s="5"/>
      <c r="I270" s="7"/>
      <c r="J270" s="7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2.25" customHeight="1">
      <c r="A271" s="5">
        <f>A272+1</f>
        <v>54</v>
      </c>
      <c r="B271" s="9" t="s">
        <v>85</v>
      </c>
      <c r="C271" s="9">
        <v>90</v>
      </c>
      <c r="D271" s="9" t="s">
        <v>540</v>
      </c>
      <c r="E271" s="9" t="s">
        <v>541</v>
      </c>
      <c r="F271" s="9" t="s">
        <v>389</v>
      </c>
      <c r="G271" s="9">
        <v>110</v>
      </c>
      <c r="H271" s="5">
        <v>4</v>
      </c>
      <c r="I271" s="7"/>
      <c r="J271" s="7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0.75" customHeight="1">
      <c r="A272" s="5">
        <f>A273+1</f>
        <v>53</v>
      </c>
      <c r="B272" s="9" t="s">
        <v>85</v>
      </c>
      <c r="C272" s="9">
        <v>56</v>
      </c>
      <c r="D272" s="9" t="s">
        <v>542</v>
      </c>
      <c r="E272" s="9" t="s">
        <v>541</v>
      </c>
      <c r="F272" s="9"/>
      <c r="G272" s="5"/>
      <c r="H272" s="5">
        <v>1</v>
      </c>
      <c r="I272" s="7"/>
      <c r="J272" s="7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28.5" customHeight="1">
      <c r="A273" s="5">
        <f>A274+1</f>
        <v>52</v>
      </c>
      <c r="B273" s="9" t="s">
        <v>37</v>
      </c>
      <c r="C273" s="9" t="s">
        <v>543</v>
      </c>
      <c r="D273" s="9" t="s">
        <v>544</v>
      </c>
      <c r="E273" s="9" t="s">
        <v>545</v>
      </c>
      <c r="F273" s="9"/>
      <c r="G273" s="5"/>
      <c r="H273" s="5">
        <v>1</v>
      </c>
      <c r="I273" s="7"/>
      <c r="J273" s="7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57" customHeight="1">
      <c r="A274" s="5">
        <f>A275+1</f>
        <v>51</v>
      </c>
      <c r="B274" s="9" t="s">
        <v>70</v>
      </c>
      <c r="C274" s="9">
        <v>58</v>
      </c>
      <c r="D274" s="9" t="s">
        <v>546</v>
      </c>
      <c r="E274" s="9" t="s">
        <v>547</v>
      </c>
      <c r="F274" s="9" t="s">
        <v>548</v>
      </c>
      <c r="G274" s="9" t="s">
        <v>549</v>
      </c>
      <c r="H274" s="5">
        <v>5</v>
      </c>
      <c r="I274" s="7"/>
      <c r="J274" s="7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2.25" customHeight="1">
      <c r="A275" s="5">
        <f>A276+1</f>
        <v>50</v>
      </c>
      <c r="B275" s="9" t="s">
        <v>550</v>
      </c>
      <c r="C275" s="9">
        <v>87</v>
      </c>
      <c r="D275" s="9" t="s">
        <v>526</v>
      </c>
      <c r="E275" s="9" t="s">
        <v>547</v>
      </c>
      <c r="F275" s="9"/>
      <c r="G275" s="5"/>
      <c r="H275" s="5">
        <v>2</v>
      </c>
      <c r="I275" s="7"/>
      <c r="J275" s="7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45" customHeight="1">
      <c r="A276" s="5">
        <f>A277+1</f>
        <v>49</v>
      </c>
      <c r="B276" s="9" t="s">
        <v>281</v>
      </c>
      <c r="C276" s="9" t="s">
        <v>551</v>
      </c>
      <c r="D276" s="9" t="s">
        <v>552</v>
      </c>
      <c r="E276" s="9" t="s">
        <v>547</v>
      </c>
      <c r="F276" s="9"/>
      <c r="G276" s="5"/>
      <c r="H276" s="5">
        <v>10</v>
      </c>
      <c r="I276" s="7"/>
      <c r="J276" s="7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72.75" customHeight="1">
      <c r="A277" s="5">
        <f>A278+1</f>
        <v>48</v>
      </c>
      <c r="B277" s="9" t="s">
        <v>243</v>
      </c>
      <c r="C277" s="9" t="s">
        <v>553</v>
      </c>
      <c r="D277" s="9" t="s">
        <v>554</v>
      </c>
      <c r="E277" s="9" t="s">
        <v>547</v>
      </c>
      <c r="F277" s="9" t="s">
        <v>555</v>
      </c>
      <c r="G277" s="9" t="s">
        <v>202</v>
      </c>
      <c r="H277" s="5">
        <v>28</v>
      </c>
      <c r="I277" s="7"/>
      <c r="J277" s="7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88.5" customHeight="1">
      <c r="A278" s="5">
        <f>A279+1</f>
        <v>47</v>
      </c>
      <c r="B278" s="9" t="s">
        <v>149</v>
      </c>
      <c r="C278" s="9" t="s">
        <v>556</v>
      </c>
      <c r="D278" s="9" t="s">
        <v>557</v>
      </c>
      <c r="E278" s="9" t="s">
        <v>558</v>
      </c>
      <c r="F278" s="9" t="s">
        <v>559</v>
      </c>
      <c r="G278" s="9" t="s">
        <v>560</v>
      </c>
      <c r="H278" s="5">
        <v>21</v>
      </c>
      <c r="I278" s="7"/>
      <c r="J278" s="7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0" customHeight="1">
      <c r="A279" s="5">
        <f>A280+1</f>
        <v>46</v>
      </c>
      <c r="B279" s="9" t="s">
        <v>449</v>
      </c>
      <c r="C279" s="9" t="s">
        <v>561</v>
      </c>
      <c r="D279" s="9" t="s">
        <v>562</v>
      </c>
      <c r="E279" s="9" t="s">
        <v>558</v>
      </c>
      <c r="F279" s="9"/>
      <c r="G279" s="5"/>
      <c r="H279" s="5">
        <v>27</v>
      </c>
      <c r="I279" s="7"/>
      <c r="J279" s="7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2.25" customHeight="1">
      <c r="A280" s="5">
        <f>A281+1</f>
        <v>45</v>
      </c>
      <c r="B280" s="9" t="s">
        <v>563</v>
      </c>
      <c r="C280" s="9">
        <v>8</v>
      </c>
      <c r="D280" s="9" t="s">
        <v>564</v>
      </c>
      <c r="E280" s="9" t="s">
        <v>565</v>
      </c>
      <c r="F280" s="9" t="s">
        <v>17</v>
      </c>
      <c r="G280" s="9">
        <v>25</v>
      </c>
      <c r="H280" s="5">
        <v>1</v>
      </c>
      <c r="I280" s="7"/>
      <c r="J280" s="7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78.75" customHeight="1">
      <c r="A281" s="5">
        <f>A282+1</f>
        <v>44</v>
      </c>
      <c r="B281" s="9" t="s">
        <v>85</v>
      </c>
      <c r="C281" s="9">
        <v>5</v>
      </c>
      <c r="D281" s="9" t="s">
        <v>566</v>
      </c>
      <c r="E281" s="9" t="s">
        <v>567</v>
      </c>
      <c r="F281" s="9" t="s">
        <v>568</v>
      </c>
      <c r="G281" s="9">
        <v>50</v>
      </c>
      <c r="H281" s="5">
        <v>1</v>
      </c>
      <c r="I281" s="7"/>
      <c r="J281" s="7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56.25" customHeight="1">
      <c r="A282" s="5">
        <f>A283+1</f>
        <v>43</v>
      </c>
      <c r="B282" s="9" t="s">
        <v>85</v>
      </c>
      <c r="C282" s="9">
        <v>3</v>
      </c>
      <c r="D282" s="9" t="s">
        <v>569</v>
      </c>
      <c r="E282" s="9" t="s">
        <v>567</v>
      </c>
      <c r="F282" s="9" t="s">
        <v>570</v>
      </c>
      <c r="G282" s="9" t="s">
        <v>170</v>
      </c>
      <c r="H282" s="5">
        <v>1</v>
      </c>
      <c r="I282" s="7"/>
      <c r="J282" s="7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75" customHeight="1">
      <c r="A283" s="5">
        <f>A284+1</f>
        <v>42</v>
      </c>
      <c r="B283" s="9" t="s">
        <v>85</v>
      </c>
      <c r="C283" s="9">
        <v>2</v>
      </c>
      <c r="D283" s="9" t="s">
        <v>571</v>
      </c>
      <c r="E283" s="9" t="s">
        <v>572</v>
      </c>
      <c r="F283" s="9" t="s">
        <v>573</v>
      </c>
      <c r="G283" s="9" t="s">
        <v>574</v>
      </c>
      <c r="H283" s="5">
        <v>7</v>
      </c>
      <c r="I283" s="7"/>
      <c r="J283" s="7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59.25" customHeight="1">
      <c r="A284" s="5">
        <f>A285+1</f>
        <v>41</v>
      </c>
      <c r="B284" s="9" t="s">
        <v>85</v>
      </c>
      <c r="C284" s="9">
        <v>1</v>
      </c>
      <c r="D284" s="9" t="s">
        <v>575</v>
      </c>
      <c r="E284" s="9" t="s">
        <v>567</v>
      </c>
      <c r="F284" s="9" t="s">
        <v>17</v>
      </c>
      <c r="G284" s="5">
        <v>35</v>
      </c>
      <c r="H284" s="5">
        <v>3</v>
      </c>
      <c r="I284" s="7"/>
      <c r="J284" s="7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29.25" customHeight="1">
      <c r="A285" s="5">
        <f>A286+1</f>
        <v>40</v>
      </c>
      <c r="B285" s="9" t="s">
        <v>70</v>
      </c>
      <c r="C285" s="9">
        <v>58</v>
      </c>
      <c r="D285" s="9" t="s">
        <v>245</v>
      </c>
      <c r="E285" s="9" t="s">
        <v>567</v>
      </c>
      <c r="F285" s="9"/>
      <c r="G285" s="5"/>
      <c r="H285" s="5">
        <v>1</v>
      </c>
      <c r="I285" s="7"/>
      <c r="J285" s="7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51" customHeight="1">
      <c r="A286" s="5">
        <f>A287+1</f>
        <v>39</v>
      </c>
      <c r="B286" s="9" t="s">
        <v>381</v>
      </c>
      <c r="C286" s="9" t="s">
        <v>576</v>
      </c>
      <c r="D286" s="9" t="s">
        <v>75</v>
      </c>
      <c r="E286" s="9" t="s">
        <v>577</v>
      </c>
      <c r="F286" s="9" t="s">
        <v>389</v>
      </c>
      <c r="G286" s="9" t="s">
        <v>578</v>
      </c>
      <c r="H286" s="5">
        <v>2</v>
      </c>
      <c r="I286" s="7"/>
      <c r="J286" s="7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45" customHeight="1">
      <c r="A287" s="5">
        <f>A288+1</f>
        <v>38</v>
      </c>
      <c r="B287" s="9" t="s">
        <v>85</v>
      </c>
      <c r="C287" s="9">
        <v>1</v>
      </c>
      <c r="D287" s="9" t="s">
        <v>579</v>
      </c>
      <c r="E287" s="9" t="s">
        <v>580</v>
      </c>
      <c r="F287" s="9" t="s">
        <v>389</v>
      </c>
      <c r="G287" s="9">
        <v>55</v>
      </c>
      <c r="H287" s="5">
        <v>5</v>
      </c>
      <c r="I287" s="7"/>
      <c r="J287" s="7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28.5" customHeight="1">
      <c r="A288" s="5">
        <f>A289+1</f>
        <v>37</v>
      </c>
      <c r="B288" s="9" t="s">
        <v>53</v>
      </c>
      <c r="C288" s="9">
        <v>205</v>
      </c>
      <c r="D288" s="9" t="s">
        <v>581</v>
      </c>
      <c r="E288" s="9" t="s">
        <v>582</v>
      </c>
      <c r="F288" s="9" t="s">
        <v>389</v>
      </c>
      <c r="G288" s="9">
        <v>55</v>
      </c>
      <c r="H288" s="5">
        <v>1</v>
      </c>
      <c r="I288" s="7"/>
      <c r="J288" s="7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59.25" customHeight="1">
      <c r="A289" s="5">
        <f>A290+1</f>
        <v>36</v>
      </c>
      <c r="B289" s="9" t="s">
        <v>53</v>
      </c>
      <c r="C289" s="9" t="s">
        <v>583</v>
      </c>
      <c r="D289" s="9" t="s">
        <v>584</v>
      </c>
      <c r="E289" s="9" t="s">
        <v>582</v>
      </c>
      <c r="F289" s="9" t="s">
        <v>585</v>
      </c>
      <c r="G289" s="9" t="s">
        <v>586</v>
      </c>
      <c r="H289" s="5">
        <v>15</v>
      </c>
      <c r="I289" s="7"/>
      <c r="J289" s="7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60.75" customHeight="1">
      <c r="A290" s="5">
        <f>A291+1</f>
        <v>35</v>
      </c>
      <c r="B290" s="9" t="s">
        <v>53</v>
      </c>
      <c r="C290" s="9">
        <v>263</v>
      </c>
      <c r="D290" s="9" t="s">
        <v>587</v>
      </c>
      <c r="E290" s="9" t="s">
        <v>588</v>
      </c>
      <c r="F290" s="9" t="s">
        <v>389</v>
      </c>
      <c r="G290" s="5" t="s">
        <v>589</v>
      </c>
      <c r="H290" s="5">
        <v>2</v>
      </c>
      <c r="I290" s="7"/>
      <c r="J290" s="7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29.25" customHeight="1">
      <c r="A291" s="5">
        <f>A292+1</f>
        <v>34</v>
      </c>
      <c r="B291" s="9" t="s">
        <v>590</v>
      </c>
      <c r="C291" s="9">
        <v>104</v>
      </c>
      <c r="D291" s="9" t="s">
        <v>120</v>
      </c>
      <c r="E291" s="9" t="s">
        <v>582</v>
      </c>
      <c r="F291" s="9"/>
      <c r="G291" s="5"/>
      <c r="H291" s="5">
        <v>1</v>
      </c>
      <c r="I291" s="7"/>
      <c r="J291" s="7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29.25" customHeight="1">
      <c r="A292" s="5">
        <f>A293+1</f>
        <v>33</v>
      </c>
      <c r="B292" s="9" t="s">
        <v>210</v>
      </c>
      <c r="C292" s="9" t="s">
        <v>591</v>
      </c>
      <c r="D292" s="9" t="s">
        <v>592</v>
      </c>
      <c r="E292" s="9" t="s">
        <v>593</v>
      </c>
      <c r="F292" s="9" t="s">
        <v>17</v>
      </c>
      <c r="G292" s="5"/>
      <c r="H292" s="5">
        <v>9</v>
      </c>
      <c r="I292" s="7"/>
      <c r="J292" s="7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1.5" customHeight="1">
      <c r="A293" s="5">
        <f>A294+1</f>
        <v>32</v>
      </c>
      <c r="B293" s="9" t="s">
        <v>22</v>
      </c>
      <c r="C293" s="9">
        <v>57</v>
      </c>
      <c r="D293" s="9" t="s">
        <v>133</v>
      </c>
      <c r="E293" s="9" t="s">
        <v>594</v>
      </c>
      <c r="F293" s="9"/>
      <c r="G293" s="5"/>
      <c r="H293" s="5">
        <v>1</v>
      </c>
      <c r="I293" s="7"/>
      <c r="J293" s="7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0" customHeight="1">
      <c r="A294" s="5">
        <f>A295+1</f>
        <v>31</v>
      </c>
      <c r="B294" s="9" t="s">
        <v>77</v>
      </c>
      <c r="C294" s="9" t="s">
        <v>595</v>
      </c>
      <c r="D294" s="9" t="s">
        <v>596</v>
      </c>
      <c r="E294" s="9" t="s">
        <v>597</v>
      </c>
      <c r="F294" s="9"/>
      <c r="G294" s="5"/>
      <c r="H294" s="5">
        <v>2</v>
      </c>
      <c r="I294" s="7"/>
      <c r="J294" s="7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0.75" customHeight="1">
      <c r="A295" s="5">
        <f>A296+1</f>
        <v>30</v>
      </c>
      <c r="B295" s="9" t="s">
        <v>77</v>
      </c>
      <c r="C295" s="9" t="s">
        <v>598</v>
      </c>
      <c r="D295" s="9" t="s">
        <v>245</v>
      </c>
      <c r="E295" s="9" t="s">
        <v>599</v>
      </c>
      <c r="F295" s="9"/>
      <c r="G295" s="5"/>
      <c r="H295" s="5">
        <v>1</v>
      </c>
      <c r="I295" s="7"/>
      <c r="J295" s="7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3.75" customHeight="1">
      <c r="A296" s="5">
        <f>A297+1</f>
        <v>29</v>
      </c>
      <c r="B296" s="9" t="s">
        <v>53</v>
      </c>
      <c r="C296" s="9">
        <v>292</v>
      </c>
      <c r="D296" s="9" t="s">
        <v>600</v>
      </c>
      <c r="E296" s="9" t="s">
        <v>601</v>
      </c>
      <c r="F296" s="9" t="s">
        <v>389</v>
      </c>
      <c r="G296" s="9">
        <v>60</v>
      </c>
      <c r="H296" s="5">
        <v>1</v>
      </c>
      <c r="I296" s="7"/>
      <c r="J296" s="7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0" customHeight="1">
      <c r="A297" s="5">
        <f>A298+1</f>
        <v>28</v>
      </c>
      <c r="B297" s="9" t="s">
        <v>53</v>
      </c>
      <c r="C297" s="9" t="s">
        <v>602</v>
      </c>
      <c r="D297" s="9" t="s">
        <v>603</v>
      </c>
      <c r="E297" s="9" t="s">
        <v>604</v>
      </c>
      <c r="F297" s="9" t="s">
        <v>389</v>
      </c>
      <c r="G297" s="9">
        <v>30</v>
      </c>
      <c r="H297" s="5">
        <v>4</v>
      </c>
      <c r="I297" s="7"/>
      <c r="J297" s="7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1.5" customHeight="1">
      <c r="A298" s="5">
        <f>A299+1</f>
        <v>27</v>
      </c>
      <c r="B298" s="9" t="s">
        <v>53</v>
      </c>
      <c r="C298" s="9">
        <v>263</v>
      </c>
      <c r="D298" s="9" t="s">
        <v>296</v>
      </c>
      <c r="E298" s="9" t="s">
        <v>605</v>
      </c>
      <c r="F298" s="9"/>
      <c r="G298" s="5"/>
      <c r="H298" s="5">
        <v>1</v>
      </c>
      <c r="I298" s="7"/>
      <c r="J298" s="7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0.75" customHeight="1">
      <c r="A299" s="5">
        <f>A300+1</f>
        <v>26</v>
      </c>
      <c r="B299" s="9" t="s">
        <v>606</v>
      </c>
      <c r="C299" s="9">
        <v>36</v>
      </c>
      <c r="D299" s="9" t="s">
        <v>607</v>
      </c>
      <c r="E299" s="9" t="s">
        <v>608</v>
      </c>
      <c r="F299" s="9" t="s">
        <v>17</v>
      </c>
      <c r="G299" s="9" t="s">
        <v>609</v>
      </c>
      <c r="H299" s="5">
        <v>3</v>
      </c>
      <c r="I299" s="7"/>
      <c r="J299" s="7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0.75" customHeight="1">
      <c r="A300" s="5">
        <f>A301+1</f>
        <v>25</v>
      </c>
      <c r="B300" s="5" t="s">
        <v>610</v>
      </c>
      <c r="C300" s="5">
        <v>24</v>
      </c>
      <c r="D300" s="5" t="s">
        <v>611</v>
      </c>
      <c r="E300" s="5" t="s">
        <v>612</v>
      </c>
      <c r="F300" s="5"/>
      <c r="G300" s="5"/>
      <c r="H300" s="5">
        <v>1</v>
      </c>
      <c r="I300" s="7"/>
      <c r="J300" s="7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28.5" customHeight="1">
      <c r="A301" s="5">
        <f>A302+1</f>
        <v>24</v>
      </c>
      <c r="B301" s="5" t="s">
        <v>37</v>
      </c>
      <c r="C301" s="5" t="s">
        <v>613</v>
      </c>
      <c r="D301" s="5" t="s">
        <v>130</v>
      </c>
      <c r="E301" s="5" t="s">
        <v>614</v>
      </c>
      <c r="F301" s="5"/>
      <c r="G301" s="5"/>
      <c r="H301" s="5">
        <v>1</v>
      </c>
      <c r="I301" s="7"/>
      <c r="J301" s="7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0" customHeight="1">
      <c r="A302" s="5">
        <f>A303+1</f>
        <v>23</v>
      </c>
      <c r="B302" s="5" t="s">
        <v>615</v>
      </c>
      <c r="C302" s="5" t="s">
        <v>616</v>
      </c>
      <c r="D302" s="5" t="s">
        <v>617</v>
      </c>
      <c r="E302" s="5" t="s">
        <v>618</v>
      </c>
      <c r="F302" s="5"/>
      <c r="G302" s="5"/>
      <c r="H302" s="5">
        <v>2</v>
      </c>
      <c r="I302" s="7"/>
      <c r="J302" s="7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57.75" customHeight="1">
      <c r="A303" s="5">
        <f>A304+1</f>
        <v>22</v>
      </c>
      <c r="B303" s="5" t="s">
        <v>53</v>
      </c>
      <c r="C303" s="5">
        <v>233</v>
      </c>
      <c r="D303" s="5" t="s">
        <v>245</v>
      </c>
      <c r="E303" s="5" t="s">
        <v>619</v>
      </c>
      <c r="F303" s="9" t="s">
        <v>389</v>
      </c>
      <c r="G303" s="5">
        <v>60</v>
      </c>
      <c r="H303" s="5">
        <v>1</v>
      </c>
      <c r="I303" s="7"/>
      <c r="J303" s="7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29.25" customHeight="1">
      <c r="A304" s="5">
        <f>A305+1</f>
        <v>21</v>
      </c>
      <c r="B304" s="5" t="s">
        <v>56</v>
      </c>
      <c r="C304" s="5">
        <v>70</v>
      </c>
      <c r="D304" s="5" t="s">
        <v>104</v>
      </c>
      <c r="E304" s="5" t="s">
        <v>620</v>
      </c>
      <c r="F304" s="9" t="s">
        <v>8</v>
      </c>
      <c r="G304" s="5"/>
      <c r="H304" s="5">
        <v>1</v>
      </c>
      <c r="I304" s="7"/>
      <c r="J304" s="7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7.5" customHeight="1">
      <c r="A305" s="5">
        <f>A306+1</f>
        <v>20</v>
      </c>
      <c r="B305" s="5" t="s">
        <v>56</v>
      </c>
      <c r="C305" s="5">
        <v>61</v>
      </c>
      <c r="D305" s="5" t="s">
        <v>296</v>
      </c>
      <c r="E305" s="5" t="s">
        <v>621</v>
      </c>
      <c r="F305" s="5"/>
      <c r="G305" s="5"/>
      <c r="H305" s="5">
        <v>1</v>
      </c>
      <c r="I305" s="7"/>
      <c r="J305" s="7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3" customHeight="1">
      <c r="A306" s="5">
        <f>A307+1</f>
        <v>19</v>
      </c>
      <c r="B306" s="5" t="s">
        <v>53</v>
      </c>
      <c r="C306" s="5">
        <v>124</v>
      </c>
      <c r="D306" s="5" t="s">
        <v>622</v>
      </c>
      <c r="E306" s="5" t="s">
        <v>623</v>
      </c>
      <c r="F306" s="9" t="s">
        <v>389</v>
      </c>
      <c r="G306" s="9">
        <v>45</v>
      </c>
      <c r="H306" s="5">
        <v>1</v>
      </c>
      <c r="I306" s="7"/>
      <c r="J306" s="7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0.75" customHeight="1">
      <c r="A307" s="5">
        <f>A308+1</f>
        <v>18</v>
      </c>
      <c r="B307" s="5" t="s">
        <v>624</v>
      </c>
      <c r="C307" s="5" t="s">
        <v>625</v>
      </c>
      <c r="D307" s="5" t="s">
        <v>542</v>
      </c>
      <c r="E307" s="5" t="s">
        <v>626</v>
      </c>
      <c r="F307" s="5"/>
      <c r="G307" s="5"/>
      <c r="H307" s="5">
        <v>1</v>
      </c>
      <c r="I307" s="7"/>
      <c r="J307" s="7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58.5" customHeight="1">
      <c r="A308" s="5">
        <f>A309+1</f>
        <v>17</v>
      </c>
      <c r="B308" s="5" t="s">
        <v>627</v>
      </c>
      <c r="C308" s="5">
        <v>6</v>
      </c>
      <c r="D308" s="5" t="s">
        <v>628</v>
      </c>
      <c r="E308" s="5" t="s">
        <v>629</v>
      </c>
      <c r="F308" s="5"/>
      <c r="G308" s="5"/>
      <c r="H308" s="5">
        <v>8</v>
      </c>
      <c r="I308" s="7"/>
      <c r="J308" s="7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60" customHeight="1">
      <c r="A309" s="5">
        <f>A310+1</f>
        <v>16</v>
      </c>
      <c r="B309" s="5" t="s">
        <v>60</v>
      </c>
      <c r="C309" s="5">
        <v>29</v>
      </c>
      <c r="D309" s="5" t="s">
        <v>228</v>
      </c>
      <c r="E309" s="5" t="s">
        <v>630</v>
      </c>
      <c r="F309" s="5"/>
      <c r="G309" s="5"/>
      <c r="H309" s="5">
        <v>2</v>
      </c>
      <c r="I309" s="7"/>
      <c r="J309" s="7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9" customHeight="1">
      <c r="A310" s="5">
        <f>A311+1</f>
        <v>15</v>
      </c>
      <c r="B310" s="5" t="s">
        <v>77</v>
      </c>
      <c r="C310" s="5">
        <v>108</v>
      </c>
      <c r="D310" s="5" t="s">
        <v>631</v>
      </c>
      <c r="E310" s="5" t="s">
        <v>632</v>
      </c>
      <c r="F310" s="5"/>
      <c r="G310" s="5"/>
      <c r="H310" s="5">
        <v>2</v>
      </c>
      <c r="I310" s="7"/>
      <c r="J310" s="7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49.5" customHeight="1">
      <c r="A311" s="5">
        <f>A312+1</f>
        <v>14</v>
      </c>
      <c r="B311" s="5" t="s">
        <v>64</v>
      </c>
      <c r="C311" s="5" t="s">
        <v>633</v>
      </c>
      <c r="D311" s="5" t="s">
        <v>228</v>
      </c>
      <c r="E311" s="5" t="s">
        <v>634</v>
      </c>
      <c r="F311" s="5"/>
      <c r="G311" s="5"/>
      <c r="H311" s="5">
        <v>7</v>
      </c>
      <c r="I311" s="7"/>
      <c r="J311" s="7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9" customHeight="1">
      <c r="A312" s="5">
        <f>A313+1</f>
        <v>13</v>
      </c>
      <c r="B312" s="5" t="s">
        <v>635</v>
      </c>
      <c r="C312" s="5">
        <v>3</v>
      </c>
      <c r="D312" s="5" t="s">
        <v>636</v>
      </c>
      <c r="E312" s="5" t="s">
        <v>637</v>
      </c>
      <c r="F312" s="5"/>
      <c r="G312" s="5"/>
      <c r="H312" s="5">
        <v>1</v>
      </c>
      <c r="I312" s="7"/>
      <c r="J312" s="7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54" customHeight="1">
      <c r="A313" s="5">
        <f>A319+1</f>
        <v>12</v>
      </c>
      <c r="B313" s="5" t="s">
        <v>53</v>
      </c>
      <c r="C313" s="5" t="s">
        <v>638</v>
      </c>
      <c r="D313" s="5" t="s">
        <v>130</v>
      </c>
      <c r="E313" s="5" t="s">
        <v>639</v>
      </c>
      <c r="F313" s="5"/>
      <c r="G313" s="5"/>
      <c r="H313" s="5">
        <v>1</v>
      </c>
      <c r="I313" s="7"/>
      <c r="J313" s="7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27" customHeight="1" hidden="1">
      <c r="A314" s="5" t="e">
        <f>A315+1</f>
        <v>#VALUE!</v>
      </c>
      <c r="B314" s="6"/>
      <c r="C314" s="6"/>
      <c r="D314" s="6"/>
      <c r="E314" s="6"/>
      <c r="F314" s="6"/>
      <c r="G314" s="5"/>
      <c r="H314" s="5"/>
      <c r="I314" s="7"/>
      <c r="J314" s="7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27" customHeight="1" hidden="1">
      <c r="A315" s="5" t="e">
        <f>A316+1</f>
        <v>#VALUE!</v>
      </c>
      <c r="B315" s="6"/>
      <c r="C315" s="6"/>
      <c r="D315" s="6"/>
      <c r="E315" s="6"/>
      <c r="F315" s="6"/>
      <c r="G315" s="5"/>
      <c r="H315" s="5"/>
      <c r="I315" s="7"/>
      <c r="J315" s="7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27" customHeight="1" hidden="1">
      <c r="A316" s="5" t="e">
        <f>A317+1</f>
        <v>#VALUE!</v>
      </c>
      <c r="B316" s="6"/>
      <c r="C316" s="6"/>
      <c r="D316" s="6"/>
      <c r="E316" s="6"/>
      <c r="F316" s="6"/>
      <c r="G316" s="5"/>
      <c r="H316" s="5"/>
      <c r="I316" s="7"/>
      <c r="J316" s="7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27" customHeight="1" hidden="1">
      <c r="A317" s="5" t="e">
        <f>A318+1</f>
        <v>#VALUE!</v>
      </c>
      <c r="B317" s="6"/>
      <c r="C317" s="6"/>
      <c r="D317" s="6"/>
      <c r="E317" s="6"/>
      <c r="F317" s="6"/>
      <c r="G317" s="5"/>
      <c r="H317" s="5"/>
      <c r="I317" s="7"/>
      <c r="J317" s="7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27" customHeight="1" hidden="1">
      <c r="A318" s="5" t="e">
        <f>#REF!+1</f>
        <v>#VALUE!</v>
      </c>
      <c r="B318" s="6"/>
      <c r="C318" s="6"/>
      <c r="D318" s="6"/>
      <c r="E318" s="6"/>
      <c r="F318" s="6"/>
      <c r="G318" s="5"/>
      <c r="H318" s="5"/>
      <c r="I318" s="7"/>
      <c r="J318" s="7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8.25" customHeight="1">
      <c r="A319" s="5">
        <f>A320+1</f>
        <v>11</v>
      </c>
      <c r="B319" s="5" t="s">
        <v>640</v>
      </c>
      <c r="C319" s="5">
        <v>25</v>
      </c>
      <c r="D319" s="5" t="s">
        <v>641</v>
      </c>
      <c r="E319" s="5" t="s">
        <v>642</v>
      </c>
      <c r="F319" s="5"/>
      <c r="G319" s="5"/>
      <c r="H319" s="5">
        <v>3</v>
      </c>
      <c r="I319" s="7"/>
      <c r="J319" s="7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49.5" customHeight="1">
      <c r="A320" s="5">
        <f>A321+1</f>
        <v>10</v>
      </c>
      <c r="B320" s="5" t="s">
        <v>77</v>
      </c>
      <c r="C320" s="5" t="s">
        <v>643</v>
      </c>
      <c r="D320" s="5" t="s">
        <v>644</v>
      </c>
      <c r="E320" s="5" t="s">
        <v>645</v>
      </c>
      <c r="F320" s="5"/>
      <c r="G320" s="5"/>
      <c r="H320" s="5">
        <v>3</v>
      </c>
      <c r="I320" s="7"/>
      <c r="J320" s="7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53.25" customHeight="1">
      <c r="A321" s="5">
        <f>A322+1</f>
        <v>9</v>
      </c>
      <c r="B321" s="5" t="s">
        <v>178</v>
      </c>
      <c r="C321" s="5" t="s">
        <v>646</v>
      </c>
      <c r="D321" s="5" t="s">
        <v>647</v>
      </c>
      <c r="E321" s="5" t="s">
        <v>648</v>
      </c>
      <c r="F321" s="5"/>
      <c r="G321" s="5"/>
      <c r="H321" s="5">
        <v>4</v>
      </c>
      <c r="I321" s="7"/>
      <c r="J321" s="7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2.25" customHeight="1">
      <c r="A322" s="5">
        <f>A323+1</f>
        <v>8</v>
      </c>
      <c r="B322" s="5" t="s">
        <v>590</v>
      </c>
      <c r="C322" s="5">
        <v>104</v>
      </c>
      <c r="D322" s="5" t="s">
        <v>636</v>
      </c>
      <c r="E322" s="5" t="s">
        <v>648</v>
      </c>
      <c r="F322" s="5"/>
      <c r="G322" s="5"/>
      <c r="H322" s="5">
        <v>1</v>
      </c>
      <c r="I322" s="7"/>
      <c r="J322" s="7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8" ht="37.5" customHeight="1">
      <c r="A323" s="5">
        <f>A324+1</f>
        <v>7</v>
      </c>
      <c r="B323" s="5" t="s">
        <v>649</v>
      </c>
      <c r="C323" s="5">
        <v>71</v>
      </c>
      <c r="D323" s="5" t="s">
        <v>650</v>
      </c>
      <c r="E323" s="5" t="s">
        <v>651</v>
      </c>
      <c r="F323" s="5"/>
      <c r="G323" s="5"/>
      <c r="H323" s="5">
        <v>2</v>
      </c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2" ht="45" customHeight="1">
      <c r="A324" s="5">
        <f>A325+1</f>
        <v>6</v>
      </c>
      <c r="B324" s="5" t="s">
        <v>652</v>
      </c>
      <c r="C324" s="5" t="s">
        <v>653</v>
      </c>
      <c r="D324" s="5" t="s">
        <v>654</v>
      </c>
      <c r="E324" s="5" t="s">
        <v>655</v>
      </c>
      <c r="F324" s="9" t="s">
        <v>389</v>
      </c>
      <c r="G324" s="9" t="s">
        <v>656</v>
      </c>
      <c r="H324" s="5">
        <v>2</v>
      </c>
      <c r="I324" s="5"/>
      <c r="J324" s="5"/>
      <c r="K324" s="5"/>
      <c r="L324" s="1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3.75" customHeight="1">
      <c r="A325" s="5">
        <f>A326+1</f>
        <v>5</v>
      </c>
      <c r="B325" s="5" t="s">
        <v>657</v>
      </c>
      <c r="C325" s="5">
        <v>169</v>
      </c>
      <c r="D325" s="5" t="s">
        <v>282</v>
      </c>
      <c r="E325" s="5" t="s">
        <v>658</v>
      </c>
      <c r="F325" s="5"/>
      <c r="G325" s="5"/>
      <c r="H325" s="5">
        <v>1</v>
      </c>
      <c r="I325" s="6"/>
      <c r="J325" s="7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80.25" customHeight="1">
      <c r="A326" s="5">
        <f>A327+1</f>
        <v>4</v>
      </c>
      <c r="B326" s="5" t="s">
        <v>37</v>
      </c>
      <c r="C326" s="5" t="s">
        <v>659</v>
      </c>
      <c r="D326" s="5" t="s">
        <v>145</v>
      </c>
      <c r="E326" s="5" t="s">
        <v>660</v>
      </c>
      <c r="F326" s="5"/>
      <c r="G326" s="5"/>
      <c r="H326" s="5">
        <v>3</v>
      </c>
      <c r="I326" s="6"/>
      <c r="J326" s="7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>
      <c r="A327" s="5">
        <f>A328+1</f>
        <v>3</v>
      </c>
      <c r="B327" s="5" t="s">
        <v>292</v>
      </c>
      <c r="C327" s="5">
        <v>2</v>
      </c>
      <c r="D327" s="5" t="s">
        <v>661</v>
      </c>
      <c r="E327" s="5" t="s">
        <v>662</v>
      </c>
      <c r="F327" s="5"/>
      <c r="G327" s="5"/>
      <c r="H327" s="5">
        <v>3</v>
      </c>
      <c r="I327" s="5"/>
      <c r="J327" s="5"/>
      <c r="K327" s="5"/>
      <c r="L327" s="1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50.25" customHeight="1">
      <c r="A328" s="5">
        <f>A329+1</f>
        <v>2</v>
      </c>
      <c r="B328" s="5" t="s">
        <v>53</v>
      </c>
      <c r="C328" s="5" t="s">
        <v>663</v>
      </c>
      <c r="D328" s="5" t="s">
        <v>664</v>
      </c>
      <c r="E328" s="5" t="s">
        <v>665</v>
      </c>
      <c r="F328" s="9" t="s">
        <v>389</v>
      </c>
      <c r="G328" s="5">
        <v>150</v>
      </c>
      <c r="H328" s="5">
        <v>1</v>
      </c>
      <c r="I328" s="6"/>
      <c r="J328" s="7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45.75" customHeight="1">
      <c r="A329" s="5">
        <f>A330+1</f>
        <v>1</v>
      </c>
      <c r="B329" s="5" t="s">
        <v>64</v>
      </c>
      <c r="C329" s="5" t="s">
        <v>666</v>
      </c>
      <c r="D329" s="5" t="s">
        <v>611</v>
      </c>
      <c r="E329" s="5" t="s">
        <v>667</v>
      </c>
      <c r="F329" s="5"/>
      <c r="G329" s="5"/>
      <c r="H329" s="5">
        <v>1</v>
      </c>
      <c r="I329" s="6"/>
      <c r="J329" s="7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10" s="6" customFormat="1" ht="27" customHeight="1">
      <c r="A330" s="7">
        <v>0</v>
      </c>
      <c r="B330" s="7"/>
      <c r="C330" s="7"/>
      <c r="D330" s="7"/>
      <c r="E330" s="7"/>
      <c r="F330" s="7"/>
      <c r="G330" s="7"/>
      <c r="H330" s="17">
        <f>SUM(H2:H329)</f>
        <v>829</v>
      </c>
      <c r="I330" s="7"/>
      <c r="J330" s="7"/>
    </row>
    <row r="331" spans="1:10" s="6" customFormat="1" ht="27" customHeight="1">
      <c r="A331" s="7"/>
      <c r="B331" s="7"/>
      <c r="C331" s="7"/>
      <c r="D331" s="7"/>
      <c r="I331" s="7"/>
      <c r="J331" s="7"/>
    </row>
    <row r="332" spans="1:10" s="6" customFormat="1" ht="27" customHeight="1">
      <c r="A332" s="7"/>
      <c r="B332" s="7"/>
      <c r="C332" s="7"/>
      <c r="D332" s="7"/>
      <c r="I332" s="7"/>
      <c r="J332" s="7"/>
    </row>
    <row r="333" spans="1:10" s="6" customFormat="1" ht="27" customHeight="1">
      <c r="A333" s="7"/>
      <c r="B333" s="7"/>
      <c r="C333" s="7" t="s">
        <v>8</v>
      </c>
      <c r="D333" s="7" t="s">
        <v>668</v>
      </c>
      <c r="I333" s="7"/>
      <c r="J333" s="7"/>
    </row>
    <row r="334" s="6" customFormat="1" ht="27" customHeight="1"/>
    <row r="335" s="6" customFormat="1" ht="27" customHeight="1"/>
    <row r="336" s="6" customFormat="1" ht="27" customHeight="1"/>
    <row r="337" s="6" customFormat="1" ht="27" customHeight="1"/>
    <row r="338" s="6" customFormat="1" ht="27" customHeight="1"/>
    <row r="339" s="6" customFormat="1" ht="27" customHeight="1"/>
    <row r="340" s="6" customFormat="1" ht="27" customHeight="1"/>
    <row r="341" s="6" customFormat="1" ht="27" customHeight="1"/>
    <row r="342" s="6" customFormat="1" ht="27" customHeight="1"/>
    <row r="343" s="6" customFormat="1" ht="27" customHeight="1"/>
    <row r="344" s="6" customFormat="1" ht="27" customHeight="1"/>
    <row r="345" s="6" customFormat="1" ht="27" customHeight="1"/>
    <row r="348" spans="4:8" ht="27" customHeight="1">
      <c r="D348" s="5"/>
      <c r="E348" s="18"/>
      <c r="F348" s="18"/>
      <c r="G348" s="18"/>
      <c r="H348" s="18"/>
    </row>
    <row r="351" spans="21:27" ht="27" customHeight="1">
      <c r="U351" s="19"/>
      <c r="V351" s="19"/>
      <c r="W351" s="19"/>
      <c r="X351" s="19"/>
      <c r="Y351" s="19"/>
      <c r="Z351" s="19"/>
      <c r="AA351" s="19"/>
    </row>
    <row r="352" spans="21:27" ht="27" customHeight="1">
      <c r="U352" s="19"/>
      <c r="V352" s="19"/>
      <c r="W352" s="19"/>
      <c r="X352" s="19"/>
      <c r="Y352" s="19"/>
      <c r="Z352" s="19"/>
      <c r="AA352" s="19"/>
    </row>
    <row r="353" spans="21:27" ht="27" customHeight="1">
      <c r="U353" s="19"/>
      <c r="V353" s="19"/>
      <c r="W353" s="19"/>
      <c r="X353" s="19"/>
      <c r="Y353" s="19"/>
      <c r="Z353" s="19"/>
      <c r="AA353" s="19"/>
    </row>
    <row r="354" spans="21:27" ht="27" customHeight="1">
      <c r="U354" s="19"/>
      <c r="V354" s="19"/>
      <c r="W354" s="19"/>
      <c r="X354" s="19"/>
      <c r="Y354" s="19"/>
      <c r="Z354" s="19"/>
      <c r="AA354" s="19"/>
    </row>
    <row r="355" spans="21:27" ht="27" customHeight="1">
      <c r="U355" s="19"/>
      <c r="V355" s="19"/>
      <c r="W355" s="19"/>
      <c r="X355" s="19"/>
      <c r="Y355" s="5"/>
      <c r="Z355" s="19"/>
      <c r="AA355" s="19"/>
    </row>
    <row r="356" spans="21:27" ht="27" customHeight="1">
      <c r="U356" s="19"/>
      <c r="V356" s="19"/>
      <c r="W356" s="19"/>
      <c r="X356" s="19"/>
      <c r="Y356" s="5"/>
      <c r="Z356" s="19"/>
      <c r="AA356" s="19"/>
    </row>
    <row r="357" spans="21:27" ht="27" customHeight="1">
      <c r="U357" s="19"/>
      <c r="V357" s="19"/>
      <c r="W357" s="19"/>
      <c r="X357" s="19"/>
      <c r="Y357" s="5"/>
      <c r="Z357" s="19"/>
      <c r="AA357" s="19"/>
    </row>
    <row r="358" spans="21:27" ht="27" customHeight="1">
      <c r="U358" s="19"/>
      <c r="V358" s="19"/>
      <c r="W358" s="19"/>
      <c r="X358" s="19"/>
      <c r="Y358" s="5"/>
      <c r="Z358" s="19"/>
      <c r="AA358" s="19"/>
    </row>
    <row r="359" spans="21:27" ht="27" customHeight="1">
      <c r="U359" s="19"/>
      <c r="V359" s="19"/>
      <c r="W359" s="19"/>
      <c r="X359" s="19"/>
      <c r="Y359" s="5"/>
      <c r="Z359" s="19"/>
      <c r="AA359" s="19"/>
    </row>
    <row r="360" spans="21:27" ht="27" customHeight="1">
      <c r="U360" s="19"/>
      <c r="V360" s="19"/>
      <c r="W360" s="19"/>
      <c r="X360" s="19"/>
      <c r="Y360" s="5"/>
      <c r="Z360" s="19"/>
      <c r="AA360" s="19"/>
    </row>
    <row r="361" spans="21:27" ht="27" customHeight="1">
      <c r="U361" s="19"/>
      <c r="V361" s="19"/>
      <c r="W361" s="19"/>
      <c r="X361" s="19"/>
      <c r="Y361" s="5"/>
      <c r="Z361" s="19"/>
      <c r="AA361" s="19"/>
    </row>
    <row r="362" spans="21:27" ht="27" customHeight="1">
      <c r="U362" s="19"/>
      <c r="V362" s="19"/>
      <c r="W362" s="19"/>
      <c r="X362" s="19"/>
      <c r="Y362" s="5"/>
      <c r="Z362" s="19"/>
      <c r="AA362" s="19"/>
    </row>
    <row r="363" spans="21:27" ht="27" customHeight="1">
      <c r="U363" s="19"/>
      <c r="V363" s="19"/>
      <c r="W363" s="19"/>
      <c r="X363" s="19"/>
      <c r="Y363" s="5"/>
      <c r="Z363" s="19"/>
      <c r="AA363" s="19"/>
    </row>
    <row r="364" spans="21:27" ht="27" customHeight="1">
      <c r="U364" s="19"/>
      <c r="V364" s="19"/>
      <c r="W364" s="19"/>
      <c r="X364" s="19"/>
      <c r="Y364" s="5"/>
      <c r="Z364" s="19"/>
      <c r="AA364" s="19"/>
    </row>
    <row r="365" spans="21:27" ht="27" customHeight="1">
      <c r="U365" s="19"/>
      <c r="V365" s="19"/>
      <c r="W365" s="19"/>
      <c r="X365" s="19"/>
      <c r="Y365" s="5"/>
      <c r="Z365" s="19"/>
      <c r="AA365" s="19"/>
    </row>
    <row r="366" spans="21:27" ht="27" customHeight="1">
      <c r="U366" s="19"/>
      <c r="V366" s="19"/>
      <c r="W366" s="19"/>
      <c r="X366" s="19"/>
      <c r="Y366" s="5"/>
      <c r="Z366" s="19"/>
      <c r="AA366" s="19"/>
    </row>
    <row r="367" spans="21:27" ht="27" customHeight="1">
      <c r="U367" s="19"/>
      <c r="V367" s="19"/>
      <c r="W367" s="19"/>
      <c r="X367" s="19"/>
      <c r="Y367" s="5"/>
      <c r="Z367" s="19"/>
      <c r="AA367" s="19"/>
    </row>
    <row r="368" spans="21:27" ht="27" customHeight="1">
      <c r="U368" s="19"/>
      <c r="V368" s="19"/>
      <c r="W368" s="19"/>
      <c r="X368" s="19"/>
      <c r="Y368" s="5"/>
      <c r="Z368" s="19"/>
      <c r="AA368" s="19"/>
    </row>
    <row r="369" spans="21:27" ht="27" customHeight="1">
      <c r="U369" s="19"/>
      <c r="V369" s="19"/>
      <c r="W369" s="19"/>
      <c r="X369" s="19"/>
      <c r="Y369" s="5"/>
      <c r="Z369" s="19"/>
      <c r="AA369" s="19"/>
    </row>
    <row r="370" spans="21:27" ht="27" customHeight="1">
      <c r="U370" s="19"/>
      <c r="V370" s="19"/>
      <c r="W370" s="19"/>
      <c r="X370" s="19"/>
      <c r="Y370" s="5"/>
      <c r="Z370" s="19"/>
      <c r="AA370" s="19"/>
    </row>
    <row r="371" spans="21:27" ht="27" customHeight="1">
      <c r="U371" s="19"/>
      <c r="V371" s="19"/>
      <c r="W371" s="19"/>
      <c r="X371" s="19"/>
      <c r="Y371" s="5"/>
      <c r="Z371" s="19"/>
      <c r="AA371" s="19"/>
    </row>
    <row r="372" spans="21:27" ht="27" customHeight="1">
      <c r="U372" s="19"/>
      <c r="V372" s="19"/>
      <c r="W372" s="19"/>
      <c r="X372" s="19"/>
      <c r="Y372" s="5"/>
      <c r="Z372" s="19"/>
      <c r="AA372" s="19"/>
    </row>
    <row r="373" spans="21:27" ht="27" customHeight="1">
      <c r="U373" s="19"/>
      <c r="V373" s="19"/>
      <c r="W373" s="19"/>
      <c r="X373" s="19"/>
      <c r="Y373" s="5"/>
      <c r="Z373" s="19"/>
      <c r="AA373" s="19"/>
    </row>
    <row r="374" spans="21:27" ht="27" customHeight="1">
      <c r="U374" s="19"/>
      <c r="V374" s="19"/>
      <c r="W374" s="19"/>
      <c r="X374" s="19"/>
      <c r="Y374" s="5"/>
      <c r="Z374" s="19"/>
      <c r="AA374" s="19"/>
    </row>
    <row r="375" spans="21:27" ht="27" customHeight="1">
      <c r="U375" s="19"/>
      <c r="V375" s="19"/>
      <c r="W375" s="19"/>
      <c r="X375" s="19"/>
      <c r="Y375" s="5"/>
      <c r="Z375" s="19"/>
      <c r="AA375" s="19"/>
    </row>
    <row r="376" spans="21:27" ht="27" customHeight="1">
      <c r="U376" s="19"/>
      <c r="V376" s="19"/>
      <c r="W376" s="19"/>
      <c r="X376" s="19"/>
      <c r="Y376" s="5"/>
      <c r="Z376" s="19"/>
      <c r="AA376" s="19"/>
    </row>
    <row r="377" spans="21:27" ht="27" customHeight="1">
      <c r="U377" s="19"/>
      <c r="V377" s="19"/>
      <c r="W377" s="19"/>
      <c r="X377" s="19"/>
      <c r="Y377" s="5"/>
      <c r="Z377" s="19"/>
      <c r="AA377" s="19"/>
    </row>
    <row r="378" spans="21:27" ht="27" customHeight="1">
      <c r="U378" s="19"/>
      <c r="V378" s="19"/>
      <c r="W378" s="19"/>
      <c r="X378" s="19"/>
      <c r="Y378" s="5"/>
      <c r="Z378" s="19"/>
      <c r="AA378" s="19"/>
    </row>
    <row r="379" spans="21:27" ht="27" customHeight="1">
      <c r="U379" s="19"/>
      <c r="V379" s="19"/>
      <c r="W379" s="19"/>
      <c r="X379" s="19"/>
      <c r="Y379" s="5"/>
      <c r="Z379" s="19"/>
      <c r="AA379" s="19"/>
    </row>
    <row r="380" spans="21:27" ht="27" customHeight="1">
      <c r="U380" s="19"/>
      <c r="V380" s="19"/>
      <c r="W380" s="19"/>
      <c r="X380" s="19"/>
      <c r="Y380" s="5"/>
      <c r="Z380" s="19"/>
      <c r="AA380" s="19"/>
    </row>
    <row r="381" spans="21:27" ht="27" customHeight="1">
      <c r="U381" s="19"/>
      <c r="V381" s="19"/>
      <c r="W381" s="19"/>
      <c r="X381" s="19"/>
      <c r="Y381" s="5"/>
      <c r="Z381" s="19"/>
      <c r="AA381" s="19"/>
    </row>
    <row r="382" spans="21:27" ht="27" customHeight="1">
      <c r="U382" s="19"/>
      <c r="V382" s="19"/>
      <c r="W382" s="19"/>
      <c r="X382" s="19"/>
      <c r="Y382" s="5"/>
      <c r="Z382" s="19"/>
      <c r="AA382" s="19"/>
    </row>
    <row r="383" spans="21:27" ht="27" customHeight="1">
      <c r="U383" s="19"/>
      <c r="V383" s="19"/>
      <c r="W383" s="19"/>
      <c r="X383" s="19"/>
      <c r="Y383" s="5"/>
      <c r="Z383" s="19"/>
      <c r="AA383" s="19"/>
    </row>
    <row r="384" spans="21:27" ht="27" customHeight="1">
      <c r="U384" s="19"/>
      <c r="V384" s="19"/>
      <c r="W384" s="19"/>
      <c r="X384" s="19"/>
      <c r="Y384" s="5"/>
      <c r="Z384" s="19"/>
      <c r="AA384" s="19"/>
    </row>
    <row r="385" spans="21:27" ht="27" customHeight="1">
      <c r="U385" s="19"/>
      <c r="V385" s="19"/>
      <c r="W385" s="19"/>
      <c r="X385" s="19"/>
      <c r="Y385" s="5"/>
      <c r="Z385" s="19"/>
      <c r="AA385" s="19"/>
    </row>
    <row r="386" spans="21:27" ht="27" customHeight="1">
      <c r="U386" s="19"/>
      <c r="V386" s="19"/>
      <c r="W386" s="19"/>
      <c r="X386" s="19"/>
      <c r="Y386" s="5"/>
      <c r="Z386" s="19"/>
      <c r="AA386" s="19"/>
    </row>
    <row r="387" spans="21:27" ht="27" customHeight="1">
      <c r="U387" s="19"/>
      <c r="V387" s="19"/>
      <c r="W387" s="19"/>
      <c r="X387" s="19"/>
      <c r="Y387" s="5"/>
      <c r="Z387" s="19"/>
      <c r="AA387" s="19"/>
    </row>
    <row r="388" spans="21:27" ht="27" customHeight="1">
      <c r="U388" s="19"/>
      <c r="V388" s="19"/>
      <c r="W388" s="19"/>
      <c r="X388" s="19"/>
      <c r="Y388" s="5"/>
      <c r="Z388" s="19"/>
      <c r="AA388" s="19"/>
    </row>
    <row r="389" spans="21:27" ht="27" customHeight="1">
      <c r="U389" s="19"/>
      <c r="V389" s="19"/>
      <c r="W389" s="19"/>
      <c r="X389" s="19"/>
      <c r="Y389" s="5"/>
      <c r="Z389" s="19"/>
      <c r="AA389" s="19"/>
    </row>
    <row r="390" spans="21:27" ht="27" customHeight="1">
      <c r="U390" s="19"/>
      <c r="V390" s="19"/>
      <c r="W390" s="19"/>
      <c r="X390" s="19"/>
      <c r="Y390" s="5"/>
      <c r="Z390" s="19"/>
      <c r="AA390" s="19"/>
    </row>
    <row r="391" spans="21:27" ht="27" customHeight="1">
      <c r="U391" s="19"/>
      <c r="V391" s="19"/>
      <c r="W391" s="19"/>
      <c r="X391" s="19"/>
      <c r="Y391" s="5"/>
      <c r="Z391" s="19"/>
      <c r="AA391" s="19"/>
    </row>
    <row r="392" spans="21:27" ht="27" customHeight="1">
      <c r="U392" s="19"/>
      <c r="V392" s="19"/>
      <c r="W392" s="19"/>
      <c r="X392" s="19"/>
      <c r="Y392" s="5"/>
      <c r="Z392" s="19"/>
      <c r="AA392" s="19"/>
    </row>
    <row r="393" spans="21:27" ht="27" customHeight="1">
      <c r="U393" s="19"/>
      <c r="V393" s="19"/>
      <c r="W393" s="19"/>
      <c r="X393" s="19"/>
      <c r="Y393" s="5"/>
      <c r="Z393" s="19"/>
      <c r="AA393" s="19"/>
    </row>
    <row r="394" spans="21:27" ht="27" customHeight="1">
      <c r="U394" s="19"/>
      <c r="V394" s="19"/>
      <c r="W394" s="19"/>
      <c r="X394" s="19"/>
      <c r="Y394" s="5"/>
      <c r="Z394" s="19"/>
      <c r="AA394" s="19"/>
    </row>
    <row r="395" spans="21:27" ht="27" customHeight="1">
      <c r="U395" s="19"/>
      <c r="V395" s="19"/>
      <c r="W395" s="19"/>
      <c r="X395" s="19"/>
      <c r="Y395" s="5"/>
      <c r="Z395" s="19"/>
      <c r="AA395" s="19"/>
    </row>
    <row r="396" spans="21:27" ht="27" customHeight="1">
      <c r="U396" s="19"/>
      <c r="V396" s="19"/>
      <c r="W396" s="19"/>
      <c r="X396" s="19"/>
      <c r="Y396" s="5"/>
      <c r="Z396" s="19"/>
      <c r="AA396" s="19"/>
    </row>
    <row r="397" spans="21:27" ht="27" customHeight="1">
      <c r="U397" s="19"/>
      <c r="V397" s="19"/>
      <c r="W397" s="19"/>
      <c r="X397" s="19"/>
      <c r="Y397" s="5"/>
      <c r="Z397" s="19"/>
      <c r="AA397" s="19"/>
    </row>
    <row r="398" spans="21:27" ht="27" customHeight="1">
      <c r="U398" s="19"/>
      <c r="V398" s="19"/>
      <c r="W398" s="19"/>
      <c r="X398" s="19"/>
      <c r="Y398" s="5"/>
      <c r="Z398" s="19"/>
      <c r="AA398" s="19"/>
    </row>
    <row r="399" spans="21:27" ht="27" customHeight="1">
      <c r="U399" s="19"/>
      <c r="V399" s="19"/>
      <c r="W399" s="19"/>
      <c r="X399" s="19"/>
      <c r="Y399" s="5"/>
      <c r="Z399" s="19"/>
      <c r="AA399" s="19"/>
    </row>
    <row r="400" spans="21:27" ht="27" customHeight="1">
      <c r="U400" s="19"/>
      <c r="V400" s="19"/>
      <c r="W400" s="19"/>
      <c r="X400" s="19"/>
      <c r="Y400" s="5"/>
      <c r="Z400" s="19"/>
      <c r="AA400" s="19"/>
    </row>
    <row r="401" spans="21:27" ht="27" customHeight="1">
      <c r="U401" s="19"/>
      <c r="V401" s="19"/>
      <c r="W401" s="19"/>
      <c r="X401" s="19"/>
      <c r="Y401" s="5"/>
      <c r="Z401" s="19"/>
      <c r="AA401" s="19"/>
    </row>
    <row r="402" spans="21:27" ht="27" customHeight="1">
      <c r="U402" s="19"/>
      <c r="V402" s="19"/>
      <c r="W402" s="19"/>
      <c r="X402" s="19"/>
      <c r="Y402" s="5"/>
      <c r="Z402" s="19"/>
      <c r="AA402" s="19"/>
    </row>
    <row r="403" spans="21:27" ht="27" customHeight="1">
      <c r="U403" s="19"/>
      <c r="V403" s="19"/>
      <c r="W403" s="19"/>
      <c r="X403" s="19"/>
      <c r="Y403" s="5"/>
      <c r="Z403" s="19"/>
      <c r="AA403" s="19"/>
    </row>
    <row r="404" spans="21:27" ht="27" customHeight="1">
      <c r="U404" s="19"/>
      <c r="V404" s="19"/>
      <c r="W404" s="19"/>
      <c r="X404" s="19"/>
      <c r="Y404" s="5"/>
      <c r="Z404" s="19"/>
      <c r="AA404" s="19"/>
    </row>
    <row r="405" spans="21:27" ht="27" customHeight="1">
      <c r="U405" s="19"/>
      <c r="V405" s="19"/>
      <c r="W405" s="19"/>
      <c r="X405" s="19"/>
      <c r="Y405" s="5"/>
      <c r="Z405" s="19"/>
      <c r="AA405" s="19"/>
    </row>
    <row r="406" spans="21:27" ht="27" customHeight="1">
      <c r="U406" s="19"/>
      <c r="V406" s="19"/>
      <c r="W406" s="19"/>
      <c r="X406" s="19"/>
      <c r="Y406" s="5"/>
      <c r="Z406" s="19"/>
      <c r="AA406" s="19"/>
    </row>
    <row r="407" spans="21:27" ht="27" customHeight="1">
      <c r="U407" s="19"/>
      <c r="V407" s="19"/>
      <c r="W407" s="19"/>
      <c r="X407" s="19"/>
      <c r="Y407" s="5"/>
      <c r="Z407" s="19"/>
      <c r="AA407" s="19"/>
    </row>
    <row r="408" spans="21:27" ht="27" customHeight="1">
      <c r="U408" s="19"/>
      <c r="V408" s="19"/>
      <c r="W408" s="19"/>
      <c r="X408" s="19"/>
      <c r="Y408" s="5"/>
      <c r="Z408" s="19"/>
      <c r="AA408" s="19"/>
    </row>
    <row r="409" spans="21:27" ht="27" customHeight="1">
      <c r="U409" s="19"/>
      <c r="V409" s="19"/>
      <c r="W409" s="19"/>
      <c r="X409" s="19"/>
      <c r="Y409" s="5"/>
      <c r="Z409" s="19"/>
      <c r="AA409" s="19"/>
    </row>
    <row r="410" spans="21:27" ht="27" customHeight="1">
      <c r="U410" s="19"/>
      <c r="V410" s="19"/>
      <c r="W410" s="19"/>
      <c r="X410" s="19"/>
      <c r="Y410" s="5"/>
      <c r="Z410" s="19"/>
      <c r="AA410" s="19"/>
    </row>
    <row r="411" spans="21:27" ht="27" customHeight="1">
      <c r="U411" s="19"/>
      <c r="V411" s="19"/>
      <c r="W411" s="19"/>
      <c r="X411" s="19"/>
      <c r="Y411" s="5"/>
      <c r="Z411" s="19"/>
      <c r="AA411" s="19"/>
    </row>
    <row r="412" spans="21:27" ht="27" customHeight="1">
      <c r="U412" s="19"/>
      <c r="V412" s="19"/>
      <c r="W412" s="19"/>
      <c r="X412" s="19"/>
      <c r="Y412" s="5"/>
      <c r="Z412" s="19"/>
      <c r="AA412" s="19"/>
    </row>
    <row r="413" spans="21:27" ht="27" customHeight="1">
      <c r="U413" s="19"/>
      <c r="V413" s="19"/>
      <c r="W413" s="19"/>
      <c r="X413" s="19"/>
      <c r="Y413" s="5"/>
      <c r="Z413" s="19"/>
      <c r="AA413" s="19"/>
    </row>
    <row r="414" spans="21:27" ht="27" customHeight="1">
      <c r="U414" s="19"/>
      <c r="V414" s="19"/>
      <c r="W414" s="19"/>
      <c r="X414" s="19"/>
      <c r="Y414" s="5"/>
      <c r="Z414" s="19"/>
      <c r="AA414" s="19"/>
    </row>
    <row r="415" spans="21:27" ht="27" customHeight="1">
      <c r="U415" s="19"/>
      <c r="V415" s="19"/>
      <c r="W415" s="19"/>
      <c r="X415" s="19"/>
      <c r="Y415" s="5"/>
      <c r="Z415" s="19"/>
      <c r="AA415" s="19"/>
    </row>
    <row r="416" spans="21:27" ht="27" customHeight="1">
      <c r="U416" s="19"/>
      <c r="V416" s="19"/>
      <c r="W416" s="19"/>
      <c r="X416" s="19"/>
      <c r="Y416" s="5"/>
      <c r="Z416" s="19"/>
      <c r="AA416" s="19"/>
    </row>
    <row r="417" spans="2:27" ht="27" customHeight="1">
      <c r="B417" s="5"/>
      <c r="C417" s="20"/>
      <c r="U417" s="19"/>
      <c r="V417" s="19"/>
      <c r="W417" s="19"/>
      <c r="X417" s="19"/>
      <c r="Y417" s="5"/>
      <c r="Z417" s="19"/>
      <c r="AA417" s="19"/>
    </row>
    <row r="418" spans="2:27" ht="27" customHeight="1">
      <c r="B418" s="5"/>
      <c r="U418" s="19"/>
      <c r="V418" s="19"/>
      <c r="W418" s="19"/>
      <c r="X418" s="19"/>
      <c r="Y418" s="5"/>
      <c r="Z418" s="19"/>
      <c r="AA418" s="19"/>
    </row>
    <row r="419" spans="2:27" ht="27" customHeight="1">
      <c r="B419" s="5"/>
      <c r="U419" s="19"/>
      <c r="V419" s="19"/>
      <c r="W419" s="19"/>
      <c r="X419" s="19"/>
      <c r="Y419" s="5"/>
      <c r="Z419" s="19"/>
      <c r="AA419" s="19"/>
    </row>
    <row r="420" spans="2:27" ht="27" customHeight="1">
      <c r="B420" s="5"/>
      <c r="U420" s="19"/>
      <c r="V420" s="19"/>
      <c r="W420" s="19"/>
      <c r="X420" s="19"/>
      <c r="Y420" s="5"/>
      <c r="Z420" s="19"/>
      <c r="AA420" s="19"/>
    </row>
    <row r="421" spans="2:27" ht="27" customHeight="1">
      <c r="B421" s="5"/>
      <c r="U421" s="19"/>
      <c r="V421" s="19"/>
      <c r="W421" s="19"/>
      <c r="X421" s="19"/>
      <c r="Y421" s="5"/>
      <c r="Z421" s="19"/>
      <c r="AA421" s="19"/>
    </row>
    <row r="422" spans="2:27" ht="27" customHeight="1">
      <c r="B422" s="5"/>
      <c r="U422" s="19"/>
      <c r="V422" s="19"/>
      <c r="W422" s="19"/>
      <c r="X422" s="19"/>
      <c r="Y422" s="5"/>
      <c r="Z422" s="19"/>
      <c r="AA422" s="19"/>
    </row>
    <row r="423" spans="2:27" ht="27" customHeight="1">
      <c r="B423" s="5"/>
      <c r="U423" s="19"/>
      <c r="V423" s="19"/>
      <c r="W423" s="19"/>
      <c r="X423" s="19"/>
      <c r="Y423" s="5"/>
      <c r="Z423" s="19"/>
      <c r="AA423" s="19"/>
    </row>
    <row r="424" spans="2:27" ht="27" customHeight="1">
      <c r="B424" s="5"/>
      <c r="U424" s="19"/>
      <c r="V424" s="19"/>
      <c r="W424" s="19"/>
      <c r="X424" s="19"/>
      <c r="Y424" s="5"/>
      <c r="Z424" s="19"/>
      <c r="AA424" s="19"/>
    </row>
    <row r="425" spans="2:27" ht="27" customHeight="1">
      <c r="B425" s="5"/>
      <c r="U425" s="19"/>
      <c r="V425" s="19"/>
      <c r="W425" s="19"/>
      <c r="X425" s="19"/>
      <c r="Y425" s="5"/>
      <c r="Z425" s="19"/>
      <c r="AA425" s="19"/>
    </row>
    <row r="426" spans="2:27" ht="27" customHeight="1">
      <c r="B426" s="5"/>
      <c r="U426" s="19"/>
      <c r="V426" s="19"/>
      <c r="W426" s="19"/>
      <c r="X426" s="19"/>
      <c r="Y426" s="5"/>
      <c r="Z426" s="19"/>
      <c r="AA426" s="19"/>
    </row>
    <row r="427" spans="2:27" ht="27" customHeight="1">
      <c r="B427" s="5"/>
      <c r="U427" s="19"/>
      <c r="V427" s="19"/>
      <c r="W427" s="19"/>
      <c r="X427" s="19"/>
      <c r="Y427" s="5"/>
      <c r="Z427" s="19"/>
      <c r="AA427" s="19"/>
    </row>
    <row r="428" spans="2:27" ht="27" customHeight="1">
      <c r="B428" s="5"/>
      <c r="U428" s="19"/>
      <c r="V428" s="19"/>
      <c r="W428" s="19"/>
      <c r="X428" s="19"/>
      <c r="Y428" s="5"/>
      <c r="Z428" s="19"/>
      <c r="AA428" s="19"/>
    </row>
    <row r="429" spans="2:27" ht="27" customHeight="1">
      <c r="B429" s="5"/>
      <c r="U429" s="19"/>
      <c r="V429" s="19"/>
      <c r="W429" s="19"/>
      <c r="X429" s="19"/>
      <c r="Y429" s="5"/>
      <c r="Z429" s="19"/>
      <c r="AA429" s="19"/>
    </row>
    <row r="430" spans="2:27" ht="27" customHeight="1">
      <c r="B430" s="5"/>
      <c r="U430" s="19"/>
      <c r="V430" s="19"/>
      <c r="W430" s="19"/>
      <c r="X430" s="19"/>
      <c r="Y430" s="5"/>
      <c r="Z430" s="19"/>
      <c r="AA430" s="19"/>
    </row>
    <row r="431" spans="2:27" ht="27" customHeight="1">
      <c r="B431" s="5"/>
      <c r="U431" s="19"/>
      <c r="V431" s="19"/>
      <c r="W431" s="19"/>
      <c r="X431" s="19"/>
      <c r="Y431" s="5"/>
      <c r="Z431" s="19"/>
      <c r="AA431" s="19"/>
    </row>
    <row r="432" spans="2:27" ht="27" customHeight="1">
      <c r="B432" s="5"/>
      <c r="U432" s="19"/>
      <c r="V432" s="19"/>
      <c r="W432" s="19"/>
      <c r="X432" s="19"/>
      <c r="Y432" s="5"/>
      <c r="Z432" s="19"/>
      <c r="AA432" s="19"/>
    </row>
    <row r="433" spans="2:27" ht="27" customHeight="1">
      <c r="B433" s="5"/>
      <c r="U433" s="19"/>
      <c r="V433" s="19"/>
      <c r="W433" s="19"/>
      <c r="X433" s="19"/>
      <c r="Y433" s="5"/>
      <c r="Z433" s="19"/>
      <c r="AA433" s="19"/>
    </row>
    <row r="434" spans="2:27" ht="27" customHeight="1">
      <c r="B434" s="5"/>
      <c r="U434" s="19"/>
      <c r="V434" s="19"/>
      <c r="W434" s="19"/>
      <c r="X434" s="19"/>
      <c r="Y434" s="5"/>
      <c r="Z434" s="19"/>
      <c r="AA434" s="19"/>
    </row>
    <row r="435" spans="2:27" ht="27" customHeight="1">
      <c r="B435" s="5"/>
      <c r="U435" s="19"/>
      <c r="V435" s="19"/>
      <c r="W435" s="19"/>
      <c r="X435" s="19"/>
      <c r="Y435" s="5"/>
      <c r="Z435" s="19"/>
      <c r="AA435" s="19"/>
    </row>
    <row r="436" spans="2:27" ht="27" customHeight="1">
      <c r="B436" s="5"/>
      <c r="U436" s="19"/>
      <c r="V436" s="19"/>
      <c r="W436" s="19"/>
      <c r="X436" s="19"/>
      <c r="Y436" s="5"/>
      <c r="Z436" s="19"/>
      <c r="AA436" s="19"/>
    </row>
    <row r="437" spans="2:27" ht="27" customHeight="1">
      <c r="B437" s="5"/>
      <c r="U437" s="19"/>
      <c r="V437" s="19"/>
      <c r="W437" s="19"/>
      <c r="X437" s="19"/>
      <c r="Y437" s="5"/>
      <c r="Z437" s="19"/>
      <c r="AA437" s="19"/>
    </row>
    <row r="438" spans="2:27" ht="27" customHeight="1">
      <c r="B438" s="5"/>
      <c r="U438" s="19"/>
      <c r="V438" s="19"/>
      <c r="W438" s="19"/>
      <c r="X438" s="19"/>
      <c r="Y438" s="5"/>
      <c r="Z438" s="19"/>
      <c r="AA438" s="19"/>
    </row>
    <row r="439" spans="2:27" ht="27" customHeight="1">
      <c r="B439" s="5"/>
      <c r="U439" s="19"/>
      <c r="V439" s="19"/>
      <c r="W439" s="19"/>
      <c r="X439" s="19"/>
      <c r="Y439" s="5"/>
      <c r="Z439" s="19"/>
      <c r="AA439" s="19"/>
    </row>
    <row r="440" ht="27" customHeight="1">
      <c r="B440" s="5"/>
    </row>
    <row r="441" ht="27" customHeight="1">
      <c r="B441" s="5"/>
    </row>
    <row r="442" ht="27" customHeight="1">
      <c r="B442" s="5"/>
    </row>
    <row r="443" ht="27" customHeight="1">
      <c r="B443" s="5"/>
    </row>
    <row r="444" ht="27" customHeight="1">
      <c r="B444" s="5"/>
    </row>
    <row r="445" ht="27" customHeight="1">
      <c r="B445" s="5"/>
    </row>
    <row r="446" ht="27" customHeight="1">
      <c r="B446" s="5"/>
    </row>
    <row r="447" ht="27" customHeight="1">
      <c r="B447" s="5"/>
    </row>
    <row r="448" ht="27" customHeight="1">
      <c r="B448" s="5"/>
    </row>
    <row r="449" ht="27" customHeight="1">
      <c r="B449" s="5"/>
    </row>
    <row r="450" ht="27" customHeight="1">
      <c r="B450" s="5"/>
    </row>
    <row r="451" ht="27" customHeight="1">
      <c r="B451" s="5"/>
    </row>
    <row r="452" ht="27" customHeight="1">
      <c r="B452" s="5"/>
    </row>
    <row r="453" ht="27" customHeight="1">
      <c r="B453" s="5"/>
    </row>
    <row r="454" ht="27" customHeight="1">
      <c r="B454" s="5"/>
    </row>
    <row r="455" ht="27" customHeight="1">
      <c r="B455" s="5"/>
    </row>
    <row r="456" ht="27" customHeight="1">
      <c r="B456" s="5"/>
    </row>
    <row r="457" ht="27" customHeight="1">
      <c r="B457" s="5"/>
    </row>
  </sheetData>
  <sheetProtection selectLockedCells="1" selectUnlockedCells="1"/>
  <printOptions/>
  <pageMargins left="0.5" right="0.3423611111111111" top="0.33055555555555555" bottom="0.2520833333333333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5"/>
  <sheetViews>
    <sheetView workbookViewId="0" topLeftCell="A7">
      <selection activeCell="D9" sqref="D9"/>
    </sheetView>
  </sheetViews>
  <sheetFormatPr defaultColWidth="9.00390625" defaultRowHeight="12.75"/>
  <cols>
    <col min="1" max="1" width="18.75390625" style="0" customWidth="1"/>
    <col min="2" max="2" width="23.00390625" style="0" customWidth="1"/>
    <col min="3" max="3" width="22.25390625" style="0" customWidth="1"/>
    <col min="4" max="4" width="19.125" style="0" customWidth="1"/>
    <col min="5" max="5" width="26.125" style="0" customWidth="1"/>
    <col min="6" max="6" width="6.25390625" style="0" customWidth="1"/>
    <col min="7" max="7" width="34.625" style="0" customWidth="1"/>
    <col min="8" max="8" width="21.125" style="0" customWidth="1"/>
  </cols>
  <sheetData>
    <row r="1" spans="1:8" ht="108.75" customHeight="1">
      <c r="A1" s="21" t="s">
        <v>669</v>
      </c>
      <c r="B1" s="14" t="s">
        <v>670</v>
      </c>
      <c r="C1" s="14" t="s">
        <v>671</v>
      </c>
      <c r="D1" s="14" t="s">
        <v>672</v>
      </c>
      <c r="E1" s="14" t="s">
        <v>673</v>
      </c>
      <c r="F1" s="22" t="s">
        <v>674</v>
      </c>
      <c r="G1" s="14" t="s">
        <v>675</v>
      </c>
      <c r="H1" s="14" t="s">
        <v>676</v>
      </c>
    </row>
    <row r="2" spans="1:8" ht="108.75" customHeight="1">
      <c r="A2" s="21"/>
      <c r="B2" s="14"/>
      <c r="C2" s="14"/>
      <c r="D2" s="14"/>
      <c r="E2" s="14"/>
      <c r="F2" s="22"/>
      <c r="G2" s="14"/>
      <c r="H2" s="14"/>
    </row>
    <row r="3" spans="1:8" ht="108.75" customHeight="1">
      <c r="A3" s="21"/>
      <c r="B3" s="14"/>
      <c r="C3" s="14"/>
      <c r="D3" s="14"/>
      <c r="E3" s="14"/>
      <c r="F3" s="22"/>
      <c r="G3" s="14"/>
      <c r="H3" s="14"/>
    </row>
    <row r="4" spans="1:8" ht="108.75" customHeight="1">
      <c r="A4" s="21"/>
      <c r="B4" s="14"/>
      <c r="C4" s="14"/>
      <c r="D4" s="14"/>
      <c r="E4" s="14"/>
      <c r="F4" s="22"/>
      <c r="G4" s="14"/>
      <c r="H4" s="14"/>
    </row>
    <row r="5" spans="1:8" ht="108.75" customHeight="1">
      <c r="A5" s="21"/>
      <c r="B5" s="14"/>
      <c r="C5" s="14"/>
      <c r="D5" s="14"/>
      <c r="E5" s="14"/>
      <c r="F5" s="22"/>
      <c r="G5" s="14"/>
      <c r="H5" s="14"/>
    </row>
    <row r="6" spans="1:8" ht="108.75" customHeight="1">
      <c r="A6" s="21"/>
      <c r="B6" s="14"/>
      <c r="C6" s="14"/>
      <c r="D6" s="14"/>
      <c r="E6" s="14"/>
      <c r="F6" s="22"/>
      <c r="G6" s="14"/>
      <c r="H6" s="14"/>
    </row>
    <row r="7" spans="1:8" ht="108.75" customHeight="1">
      <c r="A7" s="21"/>
      <c r="B7" s="14"/>
      <c r="C7" s="14"/>
      <c r="D7" s="14"/>
      <c r="E7" s="14"/>
      <c r="F7" s="22"/>
      <c r="G7" s="14"/>
      <c r="H7" s="14"/>
    </row>
    <row r="8" spans="1:8" ht="108.75" customHeight="1">
      <c r="A8" s="21"/>
      <c r="B8" s="14"/>
      <c r="C8" s="14"/>
      <c r="D8" s="14"/>
      <c r="E8" s="14"/>
      <c r="F8" s="22"/>
      <c r="G8" s="14"/>
      <c r="H8" s="14"/>
    </row>
    <row r="9" spans="1:8" ht="108.75" customHeight="1">
      <c r="A9" s="21"/>
      <c r="B9" s="14"/>
      <c r="C9" s="14"/>
      <c r="D9" s="14"/>
      <c r="E9" s="14"/>
      <c r="F9" s="22"/>
      <c r="G9" s="14"/>
      <c r="H9" s="14"/>
    </row>
    <row r="10" spans="1:8" ht="108.75" customHeight="1">
      <c r="A10" s="9" t="s">
        <v>677</v>
      </c>
      <c r="B10" s="5" t="s">
        <v>678</v>
      </c>
      <c r="C10" s="8" t="s">
        <v>77</v>
      </c>
      <c r="D10" s="8" t="s">
        <v>679</v>
      </c>
      <c r="E10" s="5" t="s">
        <v>66</v>
      </c>
      <c r="F10" s="22">
        <v>1</v>
      </c>
      <c r="G10" s="23" t="s">
        <v>680</v>
      </c>
      <c r="H10" s="9" t="s">
        <v>28</v>
      </c>
    </row>
    <row r="11" spans="1:8" ht="108.75" customHeight="1">
      <c r="A11" s="9" t="s">
        <v>677</v>
      </c>
      <c r="B11" s="5" t="s">
        <v>681</v>
      </c>
      <c r="C11" s="5" t="s">
        <v>26</v>
      </c>
      <c r="D11" s="5">
        <v>48</v>
      </c>
      <c r="E11" s="14" t="s">
        <v>682</v>
      </c>
      <c r="F11" s="22">
        <v>1</v>
      </c>
      <c r="G11" s="23" t="s">
        <v>683</v>
      </c>
      <c r="H11" s="9" t="s">
        <v>373</v>
      </c>
    </row>
    <row r="12" spans="1:8" ht="108.75" customHeight="1">
      <c r="A12" s="9" t="s">
        <v>677</v>
      </c>
      <c r="B12" s="5" t="s">
        <v>684</v>
      </c>
      <c r="C12" s="14" t="s">
        <v>685</v>
      </c>
      <c r="D12" s="14" t="s">
        <v>686</v>
      </c>
      <c r="E12" s="14" t="s">
        <v>687</v>
      </c>
      <c r="F12" s="22">
        <v>4</v>
      </c>
      <c r="G12" s="23" t="s">
        <v>683</v>
      </c>
      <c r="H12" s="9" t="s">
        <v>407</v>
      </c>
    </row>
    <row r="13" spans="1:8" ht="108.75" customHeight="1">
      <c r="A13" s="9" t="s">
        <v>688</v>
      </c>
      <c r="B13" s="5" t="s">
        <v>689</v>
      </c>
      <c r="C13" s="14" t="s">
        <v>85</v>
      </c>
      <c r="D13" s="14" t="s">
        <v>690</v>
      </c>
      <c r="E13" s="14" t="s">
        <v>127</v>
      </c>
      <c r="F13" s="22">
        <v>1</v>
      </c>
      <c r="G13" s="23" t="s">
        <v>683</v>
      </c>
      <c r="H13" s="9" t="s">
        <v>454</v>
      </c>
    </row>
    <row r="14" spans="1:8" ht="108.75" customHeight="1">
      <c r="A14" s="9" t="s">
        <v>688</v>
      </c>
      <c r="B14" s="5" t="s">
        <v>689</v>
      </c>
      <c r="C14" s="9" t="s">
        <v>85</v>
      </c>
      <c r="D14" s="9" t="s">
        <v>691</v>
      </c>
      <c r="E14" s="9" t="s">
        <v>21</v>
      </c>
      <c r="F14" s="22">
        <v>1</v>
      </c>
      <c r="G14" s="23" t="s">
        <v>683</v>
      </c>
      <c r="H14" s="9" t="s">
        <v>692</v>
      </c>
    </row>
    <row r="15" spans="1:8" ht="108.75" customHeight="1">
      <c r="A15" s="9" t="s">
        <v>677</v>
      </c>
      <c r="B15" s="5" t="s">
        <v>693</v>
      </c>
      <c r="C15" s="14" t="s">
        <v>77</v>
      </c>
      <c r="D15" s="14">
        <v>117</v>
      </c>
      <c r="E15" s="14" t="s">
        <v>265</v>
      </c>
      <c r="F15" s="22">
        <v>1</v>
      </c>
      <c r="G15" s="23" t="s">
        <v>683</v>
      </c>
      <c r="H15" s="9" t="s">
        <v>438</v>
      </c>
    </row>
    <row r="16" spans="1:8" ht="108.75" customHeight="1">
      <c r="A16" s="9" t="s">
        <v>688</v>
      </c>
      <c r="B16" s="5" t="s">
        <v>694</v>
      </c>
      <c r="C16" s="9" t="s">
        <v>77</v>
      </c>
      <c r="D16" s="9" t="s">
        <v>695</v>
      </c>
      <c r="E16" s="9" t="s">
        <v>54</v>
      </c>
      <c r="F16" s="22">
        <v>3</v>
      </c>
      <c r="G16" s="23" t="s">
        <v>683</v>
      </c>
      <c r="H16" s="9" t="s">
        <v>500</v>
      </c>
    </row>
    <row r="17" spans="1:8" ht="108.75" customHeight="1">
      <c r="A17" s="9" t="s">
        <v>677</v>
      </c>
      <c r="B17" s="5" t="s">
        <v>696</v>
      </c>
      <c r="C17" s="9" t="s">
        <v>482</v>
      </c>
      <c r="D17" s="9" t="s">
        <v>483</v>
      </c>
      <c r="E17" s="9" t="s">
        <v>697</v>
      </c>
      <c r="F17" s="22">
        <v>3</v>
      </c>
      <c r="G17" s="23" t="s">
        <v>683</v>
      </c>
      <c r="H17" s="9" t="s">
        <v>485</v>
      </c>
    </row>
    <row r="18" spans="1:8" ht="108.75" customHeight="1">
      <c r="A18" s="9" t="s">
        <v>677</v>
      </c>
      <c r="B18" s="5" t="s">
        <v>698</v>
      </c>
      <c r="C18" s="9" t="s">
        <v>9</v>
      </c>
      <c r="D18" s="9">
        <v>94</v>
      </c>
      <c r="E18" s="9" t="s">
        <v>699</v>
      </c>
      <c r="F18" s="22">
        <v>3</v>
      </c>
      <c r="G18" s="23" t="s">
        <v>683</v>
      </c>
      <c r="H18" s="9" t="s">
        <v>518</v>
      </c>
    </row>
    <row r="19" spans="1:8" ht="108.75" customHeight="1">
      <c r="A19" s="9" t="s">
        <v>677</v>
      </c>
      <c r="B19" s="5" t="s">
        <v>700</v>
      </c>
      <c r="C19" s="8" t="s">
        <v>77</v>
      </c>
      <c r="D19" s="8">
        <v>209</v>
      </c>
      <c r="E19" s="5" t="s">
        <v>366</v>
      </c>
      <c r="F19" s="22">
        <v>2</v>
      </c>
      <c r="G19" s="23" t="s">
        <v>683</v>
      </c>
      <c r="H19" s="9" t="s">
        <v>139</v>
      </c>
    </row>
    <row r="20" spans="1:8" ht="108.75" customHeight="1">
      <c r="A20" s="9" t="s">
        <v>677</v>
      </c>
      <c r="B20" s="5" t="s">
        <v>701</v>
      </c>
      <c r="C20" s="8" t="s">
        <v>53</v>
      </c>
      <c r="D20" s="8">
        <v>144</v>
      </c>
      <c r="E20" s="5" t="s">
        <v>334</v>
      </c>
      <c r="F20" s="22">
        <v>1</v>
      </c>
      <c r="G20" s="23" t="s">
        <v>702</v>
      </c>
      <c r="H20" s="9" t="s">
        <v>59</v>
      </c>
    </row>
    <row r="21" spans="1:8" ht="108.75" customHeight="1">
      <c r="A21" s="9" t="s">
        <v>677</v>
      </c>
      <c r="B21" s="5" t="s">
        <v>703</v>
      </c>
      <c r="C21" s="5" t="s">
        <v>14</v>
      </c>
      <c r="D21" s="5">
        <v>23</v>
      </c>
      <c r="E21" s="14" t="s">
        <v>30</v>
      </c>
      <c r="F21" s="22">
        <v>1</v>
      </c>
      <c r="G21" s="23" t="s">
        <v>704</v>
      </c>
      <c r="H21" s="9" t="s">
        <v>323</v>
      </c>
    </row>
    <row r="22" spans="1:8" ht="108.75" customHeight="1">
      <c r="A22" s="9" t="s">
        <v>677</v>
      </c>
      <c r="B22" s="5" t="s">
        <v>705</v>
      </c>
      <c r="C22" s="8" t="s">
        <v>64</v>
      </c>
      <c r="D22" s="8" t="s">
        <v>706</v>
      </c>
      <c r="E22" s="5" t="s">
        <v>66</v>
      </c>
      <c r="F22" s="22">
        <v>2</v>
      </c>
      <c r="G22" s="23" t="s">
        <v>707</v>
      </c>
      <c r="H22" s="9" t="s">
        <v>87</v>
      </c>
    </row>
    <row r="23" spans="1:8" ht="108.75" customHeight="1">
      <c r="A23" s="9" t="s">
        <v>677</v>
      </c>
      <c r="B23" s="5" t="s">
        <v>708</v>
      </c>
      <c r="C23" s="8" t="s">
        <v>590</v>
      </c>
      <c r="D23" s="8">
        <v>110</v>
      </c>
      <c r="E23" s="5" t="s">
        <v>58</v>
      </c>
      <c r="F23" s="22">
        <v>1</v>
      </c>
      <c r="G23" s="23" t="s">
        <v>709</v>
      </c>
      <c r="H23" s="9" t="s">
        <v>710</v>
      </c>
    </row>
    <row r="24" spans="1:8" ht="108.75" customHeight="1">
      <c r="A24" s="9" t="s">
        <v>677</v>
      </c>
      <c r="B24" s="5" t="s">
        <v>711</v>
      </c>
      <c r="C24" s="8" t="s">
        <v>60</v>
      </c>
      <c r="D24" s="8">
        <v>29</v>
      </c>
      <c r="E24" s="5" t="s">
        <v>712</v>
      </c>
      <c r="F24" s="22">
        <v>4</v>
      </c>
      <c r="G24" s="23" t="s">
        <v>713</v>
      </c>
      <c r="H24" s="9" t="s">
        <v>125</v>
      </c>
    </row>
    <row r="25" spans="1:8" ht="108.75" customHeight="1">
      <c r="A25" s="9" t="s">
        <v>677</v>
      </c>
      <c r="B25" s="5" t="s">
        <v>714</v>
      </c>
      <c r="C25" s="8" t="s">
        <v>395</v>
      </c>
      <c r="D25" s="8">
        <v>9</v>
      </c>
      <c r="E25" s="5" t="s">
        <v>21</v>
      </c>
      <c r="F25" s="22">
        <v>1</v>
      </c>
      <c r="G25" s="23" t="s">
        <v>715</v>
      </c>
      <c r="H25" s="9" t="s">
        <v>188</v>
      </c>
    </row>
    <row r="26" spans="1:8" ht="108.75" customHeight="1">
      <c r="A26" s="9" t="s">
        <v>677</v>
      </c>
      <c r="B26" s="5" t="s">
        <v>716</v>
      </c>
      <c r="C26" s="5" t="s">
        <v>118</v>
      </c>
      <c r="D26" s="14" t="s">
        <v>717</v>
      </c>
      <c r="E26" s="14" t="s">
        <v>322</v>
      </c>
      <c r="F26" s="22">
        <v>3</v>
      </c>
      <c r="G26" s="23" t="s">
        <v>718</v>
      </c>
      <c r="H26" s="9" t="s">
        <v>719</v>
      </c>
    </row>
    <row r="27" spans="1:8" ht="108.75" customHeight="1">
      <c r="A27" s="9" t="s">
        <v>677</v>
      </c>
      <c r="B27" s="5" t="s">
        <v>720</v>
      </c>
      <c r="C27" s="8" t="s">
        <v>53</v>
      </c>
      <c r="D27" s="8">
        <v>88</v>
      </c>
      <c r="E27" s="5" t="s">
        <v>721</v>
      </c>
      <c r="F27" s="22">
        <v>3</v>
      </c>
      <c r="G27" s="23" t="s">
        <v>722</v>
      </c>
      <c r="H27" s="9" t="s">
        <v>163</v>
      </c>
    </row>
    <row r="28" spans="1:8" ht="108.75" customHeight="1">
      <c r="A28" s="9" t="s">
        <v>677</v>
      </c>
      <c r="B28" s="5" t="s">
        <v>696</v>
      </c>
      <c r="C28" s="9" t="s">
        <v>482</v>
      </c>
      <c r="D28" s="9" t="s">
        <v>483</v>
      </c>
      <c r="E28" s="9" t="s">
        <v>723</v>
      </c>
      <c r="F28" s="22">
        <v>3</v>
      </c>
      <c r="G28" s="23" t="s">
        <v>724</v>
      </c>
      <c r="H28" s="9" t="s">
        <v>725</v>
      </c>
    </row>
    <row r="29" spans="1:8" ht="108.75" customHeight="1">
      <c r="A29" s="9" t="s">
        <v>677</v>
      </c>
      <c r="B29" s="5" t="s">
        <v>726</v>
      </c>
      <c r="C29" s="8" t="s">
        <v>181</v>
      </c>
      <c r="D29" s="8">
        <v>84</v>
      </c>
      <c r="E29" s="5" t="s">
        <v>727</v>
      </c>
      <c r="F29" s="22">
        <v>21</v>
      </c>
      <c r="G29" s="23" t="s">
        <v>728</v>
      </c>
      <c r="H29" s="9" t="s">
        <v>128</v>
      </c>
    </row>
    <row r="30" spans="1:8" ht="108.75" customHeight="1">
      <c r="A30" s="9" t="s">
        <v>677</v>
      </c>
      <c r="B30" s="5" t="s">
        <v>729</v>
      </c>
      <c r="C30" s="9" t="s">
        <v>53</v>
      </c>
      <c r="D30" s="9">
        <v>90</v>
      </c>
      <c r="E30" s="9" t="s">
        <v>730</v>
      </c>
      <c r="F30" s="22">
        <v>1</v>
      </c>
      <c r="G30" s="23" t="s">
        <v>731</v>
      </c>
      <c r="H30" s="9" t="s">
        <v>732</v>
      </c>
    </row>
    <row r="31" spans="1:8" ht="108.75" customHeight="1">
      <c r="A31" s="9" t="s">
        <v>688</v>
      </c>
      <c r="B31" s="5" t="s">
        <v>733</v>
      </c>
      <c r="C31" s="14" t="s">
        <v>85</v>
      </c>
      <c r="D31" s="14">
        <v>148</v>
      </c>
      <c r="E31" s="14" t="s">
        <v>127</v>
      </c>
      <c r="F31" s="22">
        <v>1</v>
      </c>
      <c r="G31" s="23" t="s">
        <v>724</v>
      </c>
      <c r="H31" s="9" t="s">
        <v>448</v>
      </c>
    </row>
    <row r="32" spans="1:8" ht="108.75" customHeight="1">
      <c r="A32" s="9" t="s">
        <v>688</v>
      </c>
      <c r="B32" s="5" t="s">
        <v>733</v>
      </c>
      <c r="C32" s="14" t="s">
        <v>85</v>
      </c>
      <c r="D32" s="14">
        <v>80</v>
      </c>
      <c r="E32" s="14" t="s">
        <v>734</v>
      </c>
      <c r="F32" s="22">
        <v>3</v>
      </c>
      <c r="G32" s="23" t="s">
        <v>724</v>
      </c>
      <c r="H32" s="9" t="s">
        <v>448</v>
      </c>
    </row>
    <row r="33" spans="1:8" ht="108.75" customHeight="1">
      <c r="A33" s="9" t="s">
        <v>677</v>
      </c>
      <c r="B33" s="5" t="s">
        <v>735</v>
      </c>
      <c r="C33" s="5" t="s">
        <v>381</v>
      </c>
      <c r="D33" s="5" t="s">
        <v>382</v>
      </c>
      <c r="E33" s="14" t="s">
        <v>736</v>
      </c>
      <c r="F33" s="22">
        <v>9</v>
      </c>
      <c r="G33" s="23" t="s">
        <v>724</v>
      </c>
      <c r="H33" s="9" t="s">
        <v>378</v>
      </c>
    </row>
    <row r="34" spans="1:8" ht="108.75" customHeight="1">
      <c r="A34" s="9" t="s">
        <v>677</v>
      </c>
      <c r="B34" s="5" t="s">
        <v>737</v>
      </c>
      <c r="C34" s="9" t="s">
        <v>53</v>
      </c>
      <c r="D34" s="9">
        <v>279</v>
      </c>
      <c r="E34" s="9" t="s">
        <v>738</v>
      </c>
      <c r="F34" s="22">
        <v>2</v>
      </c>
      <c r="G34" s="23" t="s">
        <v>739</v>
      </c>
      <c r="H34" s="9" t="s">
        <v>740</v>
      </c>
    </row>
    <row r="35" spans="1:8" ht="108.75" customHeight="1">
      <c r="A35" s="9" t="s">
        <v>677</v>
      </c>
      <c r="B35" s="5" t="s">
        <v>741</v>
      </c>
      <c r="C35" s="9" t="s">
        <v>85</v>
      </c>
      <c r="D35" s="9">
        <v>147</v>
      </c>
      <c r="E35" s="9" t="s">
        <v>742</v>
      </c>
      <c r="F35" s="22">
        <v>2</v>
      </c>
      <c r="G35" s="23" t="s">
        <v>731</v>
      </c>
      <c r="H35" s="9" t="s">
        <v>479</v>
      </c>
    </row>
    <row r="36" spans="1:8" ht="108.75" customHeight="1">
      <c r="A36" s="9" t="s">
        <v>677</v>
      </c>
      <c r="B36" s="5" t="s">
        <v>743</v>
      </c>
      <c r="C36" s="14" t="s">
        <v>85</v>
      </c>
      <c r="D36" s="14">
        <v>1</v>
      </c>
      <c r="E36" s="14" t="s">
        <v>744</v>
      </c>
      <c r="F36" s="22">
        <v>1</v>
      </c>
      <c r="G36" s="23" t="s">
        <v>731</v>
      </c>
      <c r="H36" s="9" t="s">
        <v>448</v>
      </c>
    </row>
    <row r="37" spans="1:8" ht="108.75" customHeight="1">
      <c r="A37" s="9" t="s">
        <v>677</v>
      </c>
      <c r="B37" s="5" t="s">
        <v>745</v>
      </c>
      <c r="C37" s="14" t="s">
        <v>85</v>
      </c>
      <c r="D37" s="15">
        <v>1</v>
      </c>
      <c r="E37" s="14" t="s">
        <v>746</v>
      </c>
      <c r="F37" s="22">
        <v>1</v>
      </c>
      <c r="G37" s="23" t="s">
        <v>731</v>
      </c>
      <c r="H37" s="9" t="s">
        <v>465</v>
      </c>
    </row>
    <row r="38" spans="1:8" ht="108.75" customHeight="1">
      <c r="A38" s="9" t="s">
        <v>677</v>
      </c>
      <c r="B38" s="5" t="s">
        <v>729</v>
      </c>
      <c r="C38" s="9" t="s">
        <v>53</v>
      </c>
      <c r="D38" s="9">
        <v>90</v>
      </c>
      <c r="E38" s="9" t="s">
        <v>747</v>
      </c>
      <c r="F38" s="22">
        <v>1</v>
      </c>
      <c r="G38" s="23" t="s">
        <v>731</v>
      </c>
      <c r="H38" s="9" t="s">
        <v>732</v>
      </c>
    </row>
    <row r="39" spans="1:8" ht="108.75" customHeight="1">
      <c r="A39" s="9" t="s">
        <v>688</v>
      </c>
      <c r="B39" s="5" t="s">
        <v>733</v>
      </c>
      <c r="C39" s="14" t="s">
        <v>85</v>
      </c>
      <c r="D39" s="14">
        <v>37</v>
      </c>
      <c r="E39" s="14" t="s">
        <v>21</v>
      </c>
      <c r="F39" s="22">
        <v>1</v>
      </c>
      <c r="G39" s="23" t="s">
        <v>731</v>
      </c>
      <c r="H39" s="9" t="s">
        <v>454</v>
      </c>
    </row>
    <row r="40" spans="1:8" ht="108.75" customHeight="1">
      <c r="A40" s="9" t="s">
        <v>677</v>
      </c>
      <c r="B40" s="5" t="s">
        <v>748</v>
      </c>
      <c r="C40" s="14" t="s">
        <v>85</v>
      </c>
      <c r="D40" s="14">
        <v>3</v>
      </c>
      <c r="E40" s="14" t="s">
        <v>749</v>
      </c>
      <c r="F40" s="22">
        <v>2</v>
      </c>
      <c r="G40" s="23" t="s">
        <v>731</v>
      </c>
      <c r="H40" s="9" t="s">
        <v>428</v>
      </c>
    </row>
    <row r="41" spans="1:8" ht="108.75" customHeight="1">
      <c r="A41" s="9" t="s">
        <v>688</v>
      </c>
      <c r="B41" s="5" t="s">
        <v>689</v>
      </c>
      <c r="C41" s="14" t="s">
        <v>85</v>
      </c>
      <c r="D41" s="14">
        <v>90</v>
      </c>
      <c r="E41" s="14" t="s">
        <v>750</v>
      </c>
      <c r="F41" s="22">
        <v>4</v>
      </c>
      <c r="G41" s="23" t="s">
        <v>731</v>
      </c>
      <c r="H41" s="9" t="s">
        <v>454</v>
      </c>
    </row>
    <row r="42" spans="1:8" ht="108.75" customHeight="1">
      <c r="A42" s="9" t="s">
        <v>688</v>
      </c>
      <c r="B42" s="5" t="s">
        <v>689</v>
      </c>
      <c r="C42" s="14" t="s">
        <v>85</v>
      </c>
      <c r="D42" s="14">
        <v>148</v>
      </c>
      <c r="E42" s="14" t="s">
        <v>58</v>
      </c>
      <c r="F42" s="22">
        <v>1</v>
      </c>
      <c r="G42" s="23" t="s">
        <v>731</v>
      </c>
      <c r="H42" s="9" t="s">
        <v>454</v>
      </c>
    </row>
    <row r="43" spans="1:8" ht="108.75" customHeight="1">
      <c r="A43" s="9" t="s">
        <v>677</v>
      </c>
      <c r="B43" s="5" t="s">
        <v>751</v>
      </c>
      <c r="C43" s="14" t="s">
        <v>53</v>
      </c>
      <c r="D43" s="15">
        <v>303</v>
      </c>
      <c r="E43" s="14" t="s">
        <v>752</v>
      </c>
      <c r="F43" s="22">
        <v>1</v>
      </c>
      <c r="G43" s="23" t="s">
        <v>731</v>
      </c>
      <c r="H43" s="9" t="s">
        <v>753</v>
      </c>
    </row>
    <row r="44" spans="1:8" ht="108.75" customHeight="1">
      <c r="A44" s="9" t="s">
        <v>677</v>
      </c>
      <c r="B44" s="5" t="s">
        <v>754</v>
      </c>
      <c r="C44" s="14" t="s">
        <v>755</v>
      </c>
      <c r="D44" s="14">
        <v>17</v>
      </c>
      <c r="E44" s="14" t="s">
        <v>279</v>
      </c>
      <c r="F44" s="22">
        <v>1</v>
      </c>
      <c r="G44" s="23" t="s">
        <v>731</v>
      </c>
      <c r="H44" s="9" t="s">
        <v>419</v>
      </c>
    </row>
    <row r="45" spans="1:8" ht="108.75" customHeight="1">
      <c r="A45" s="9" t="s">
        <v>677</v>
      </c>
      <c r="B45" s="5" t="s">
        <v>756</v>
      </c>
      <c r="C45" s="9" t="s">
        <v>37</v>
      </c>
      <c r="D45" s="9">
        <v>84</v>
      </c>
      <c r="E45" s="9" t="s">
        <v>214</v>
      </c>
      <c r="F45" s="22">
        <v>1</v>
      </c>
      <c r="G45" s="23" t="s">
        <v>731</v>
      </c>
      <c r="H45" s="9" t="s">
        <v>757</v>
      </c>
    </row>
    <row r="46" spans="1:8" ht="108.75" customHeight="1">
      <c r="A46" s="9" t="s">
        <v>677</v>
      </c>
      <c r="B46" s="5" t="s">
        <v>758</v>
      </c>
      <c r="C46" s="14" t="s">
        <v>307</v>
      </c>
      <c r="D46" s="14" t="s">
        <v>759</v>
      </c>
      <c r="E46" s="14" t="s">
        <v>112</v>
      </c>
      <c r="F46" s="22">
        <v>2</v>
      </c>
      <c r="G46" s="23" t="s">
        <v>731</v>
      </c>
      <c r="H46" s="9" t="s">
        <v>447</v>
      </c>
    </row>
    <row r="47" spans="1:8" ht="108.75" customHeight="1">
      <c r="A47" s="9" t="s">
        <v>677</v>
      </c>
      <c r="B47" s="5" t="s">
        <v>760</v>
      </c>
      <c r="C47" s="14" t="s">
        <v>53</v>
      </c>
      <c r="D47" s="15">
        <v>395</v>
      </c>
      <c r="E47" s="14" t="s">
        <v>214</v>
      </c>
      <c r="F47" s="22">
        <v>1</v>
      </c>
      <c r="G47" s="23" t="s">
        <v>731</v>
      </c>
      <c r="H47" s="9" t="s">
        <v>761</v>
      </c>
    </row>
    <row r="48" spans="1:8" ht="108.75" customHeight="1">
      <c r="A48" s="9" t="s">
        <v>677</v>
      </c>
      <c r="B48" s="5" t="s">
        <v>762</v>
      </c>
      <c r="C48" s="9" t="s">
        <v>167</v>
      </c>
      <c r="D48" s="9">
        <v>13</v>
      </c>
      <c r="E48" s="9" t="s">
        <v>763</v>
      </c>
      <c r="F48" s="22">
        <v>2</v>
      </c>
      <c r="G48" s="23" t="s">
        <v>731</v>
      </c>
      <c r="H48" s="9" t="s">
        <v>473</v>
      </c>
    </row>
    <row r="49" spans="1:8" ht="108.75" customHeight="1">
      <c r="A49" s="9" t="s">
        <v>764</v>
      </c>
      <c r="B49" s="5" t="s">
        <v>765</v>
      </c>
      <c r="C49" s="9" t="s">
        <v>64</v>
      </c>
      <c r="D49" s="9">
        <v>57</v>
      </c>
      <c r="E49" s="9" t="s">
        <v>51</v>
      </c>
      <c r="F49" s="22">
        <v>1</v>
      </c>
      <c r="G49" s="23" t="s">
        <v>731</v>
      </c>
      <c r="H49" s="9" t="s">
        <v>766</v>
      </c>
    </row>
    <row r="50" spans="1:8" ht="108.75" customHeight="1">
      <c r="A50" s="9" t="s">
        <v>688</v>
      </c>
      <c r="B50" s="5" t="s">
        <v>767</v>
      </c>
      <c r="C50" s="9" t="s">
        <v>768</v>
      </c>
      <c r="D50" s="9" t="s">
        <v>768</v>
      </c>
      <c r="E50" s="9" t="s">
        <v>58</v>
      </c>
      <c r="F50" s="22">
        <v>1</v>
      </c>
      <c r="G50" s="23" t="s">
        <v>731</v>
      </c>
      <c r="H50" s="9" t="s">
        <v>766</v>
      </c>
    </row>
    <row r="51" spans="1:8" ht="108.75" customHeight="1">
      <c r="A51" s="9" t="s">
        <v>677</v>
      </c>
      <c r="B51" s="5" t="s">
        <v>769</v>
      </c>
      <c r="C51" s="14" t="s">
        <v>171</v>
      </c>
      <c r="D51" s="14">
        <v>78</v>
      </c>
      <c r="E51" s="14" t="s">
        <v>225</v>
      </c>
      <c r="F51" s="22">
        <v>1</v>
      </c>
      <c r="G51" s="23" t="s">
        <v>731</v>
      </c>
      <c r="H51" s="9" t="s">
        <v>770</v>
      </c>
    </row>
    <row r="52" spans="1:8" ht="108.75" customHeight="1">
      <c r="A52" s="9" t="s">
        <v>677</v>
      </c>
      <c r="B52" s="5" t="s">
        <v>771</v>
      </c>
      <c r="C52" s="14" t="s">
        <v>85</v>
      </c>
      <c r="D52" s="15">
        <v>29</v>
      </c>
      <c r="E52" s="14" t="s">
        <v>772</v>
      </c>
      <c r="F52" s="22">
        <v>3</v>
      </c>
      <c r="G52" s="23" t="s">
        <v>731</v>
      </c>
      <c r="H52" s="9" t="s">
        <v>773</v>
      </c>
    </row>
    <row r="53" spans="1:8" ht="108.75" customHeight="1">
      <c r="A53" s="9" t="s">
        <v>677</v>
      </c>
      <c r="B53" s="5" t="s">
        <v>774</v>
      </c>
      <c r="C53" s="14" t="s">
        <v>92</v>
      </c>
      <c r="D53" s="14">
        <v>8</v>
      </c>
      <c r="E53" s="14" t="s">
        <v>58</v>
      </c>
      <c r="F53" s="22">
        <v>1</v>
      </c>
      <c r="G53" s="23" t="s">
        <v>731</v>
      </c>
      <c r="H53" s="9" t="s">
        <v>438</v>
      </c>
    </row>
    <row r="54" spans="1:8" ht="108.75" customHeight="1">
      <c r="A54" s="9" t="s">
        <v>677</v>
      </c>
      <c r="B54" s="5" t="s">
        <v>775</v>
      </c>
      <c r="C54" s="14" t="s">
        <v>53</v>
      </c>
      <c r="D54" s="14">
        <v>389</v>
      </c>
      <c r="E54" s="14" t="s">
        <v>776</v>
      </c>
      <c r="F54" s="22">
        <v>1</v>
      </c>
      <c r="G54" s="23" t="s">
        <v>731</v>
      </c>
      <c r="H54" s="9" t="s">
        <v>448</v>
      </c>
    </row>
    <row r="55" spans="1:8" ht="108.75" customHeight="1">
      <c r="A55" s="9" t="s">
        <v>677</v>
      </c>
      <c r="B55" s="5" t="s">
        <v>777</v>
      </c>
      <c r="C55" s="9" t="s">
        <v>778</v>
      </c>
      <c r="D55" s="9">
        <v>47</v>
      </c>
      <c r="E55" s="9" t="s">
        <v>214</v>
      </c>
      <c r="F55" s="22">
        <v>1</v>
      </c>
      <c r="G55" s="23" t="s">
        <v>731</v>
      </c>
      <c r="H55" s="9" t="s">
        <v>489</v>
      </c>
    </row>
    <row r="56" spans="1:8" s="25" customFormat="1" ht="108.75" customHeight="1">
      <c r="A56" s="9" t="s">
        <v>677</v>
      </c>
      <c r="B56" s="8" t="s">
        <v>733</v>
      </c>
      <c r="C56" s="23" t="s">
        <v>85</v>
      </c>
      <c r="D56" s="23" t="s">
        <v>779</v>
      </c>
      <c r="E56" s="23" t="s">
        <v>780</v>
      </c>
      <c r="F56" s="24">
        <v>7</v>
      </c>
      <c r="G56" s="23" t="s">
        <v>781</v>
      </c>
      <c r="H56" s="9" t="s">
        <v>428</v>
      </c>
    </row>
    <row r="57" spans="1:8" ht="108.75" customHeight="1">
      <c r="A57" s="9" t="s">
        <v>677</v>
      </c>
      <c r="B57" s="5" t="s">
        <v>782</v>
      </c>
      <c r="C57" s="9" t="s">
        <v>118</v>
      </c>
      <c r="D57" s="9" t="s">
        <v>119</v>
      </c>
      <c r="E57" s="9" t="s">
        <v>127</v>
      </c>
      <c r="F57" s="22">
        <v>1</v>
      </c>
      <c r="G57" s="23" t="s">
        <v>781</v>
      </c>
      <c r="H57" s="9" t="s">
        <v>506</v>
      </c>
    </row>
    <row r="58" spans="1:8" ht="108.75" customHeight="1">
      <c r="A58" s="9" t="s">
        <v>677</v>
      </c>
      <c r="B58" s="5" t="s">
        <v>783</v>
      </c>
      <c r="C58" s="14" t="s">
        <v>185</v>
      </c>
      <c r="D58" s="14">
        <v>102</v>
      </c>
      <c r="E58" s="14" t="s">
        <v>498</v>
      </c>
      <c r="F58" s="22">
        <v>1</v>
      </c>
      <c r="G58" s="23" t="s">
        <v>781</v>
      </c>
      <c r="H58" s="9" t="s">
        <v>784</v>
      </c>
    </row>
    <row r="59" spans="1:8" ht="108.75" customHeight="1">
      <c r="A59" s="9" t="s">
        <v>677</v>
      </c>
      <c r="B59" s="5" t="s">
        <v>785</v>
      </c>
      <c r="C59" s="14" t="s">
        <v>778</v>
      </c>
      <c r="D59" s="14">
        <v>16</v>
      </c>
      <c r="E59" s="14" t="s">
        <v>498</v>
      </c>
      <c r="F59" s="22">
        <v>1</v>
      </c>
      <c r="G59" s="23" t="s">
        <v>781</v>
      </c>
      <c r="H59" s="9" t="s">
        <v>784</v>
      </c>
    </row>
    <row r="60" spans="1:8" ht="108.75" customHeight="1">
      <c r="A60" s="9" t="s">
        <v>688</v>
      </c>
      <c r="B60" s="5" t="s">
        <v>786</v>
      </c>
      <c r="C60" s="14" t="s">
        <v>85</v>
      </c>
      <c r="D60" s="14">
        <v>157</v>
      </c>
      <c r="E60" s="14" t="s">
        <v>107</v>
      </c>
      <c r="F60" s="22">
        <v>2</v>
      </c>
      <c r="G60" s="23" t="s">
        <v>781</v>
      </c>
      <c r="H60" s="9" t="s">
        <v>454</v>
      </c>
    </row>
    <row r="61" spans="1:8" ht="108.75" customHeight="1">
      <c r="A61" s="9" t="s">
        <v>688</v>
      </c>
      <c r="B61" s="5" t="s">
        <v>689</v>
      </c>
      <c r="C61" s="14" t="s">
        <v>85</v>
      </c>
      <c r="D61" s="14" t="s">
        <v>787</v>
      </c>
      <c r="E61" s="14" t="s">
        <v>58</v>
      </c>
      <c r="F61" s="22">
        <v>1</v>
      </c>
      <c r="G61" s="23" t="s">
        <v>781</v>
      </c>
      <c r="H61" s="9" t="s">
        <v>454</v>
      </c>
    </row>
    <row r="62" spans="1:8" ht="108.75" customHeight="1">
      <c r="A62" s="9" t="s">
        <v>677</v>
      </c>
      <c r="B62" s="5" t="s">
        <v>788</v>
      </c>
      <c r="C62" s="14" t="s">
        <v>789</v>
      </c>
      <c r="D62" s="15">
        <v>33</v>
      </c>
      <c r="E62" s="14" t="s">
        <v>21</v>
      </c>
      <c r="F62" s="22">
        <v>1</v>
      </c>
      <c r="G62" s="23" t="s">
        <v>781</v>
      </c>
      <c r="H62" s="9" t="s">
        <v>462</v>
      </c>
    </row>
    <row r="63" spans="1:8" ht="108.75" customHeight="1">
      <c r="A63" s="5" t="s">
        <v>677</v>
      </c>
      <c r="B63" s="5" t="s">
        <v>790</v>
      </c>
      <c r="C63" s="5" t="s">
        <v>26</v>
      </c>
      <c r="D63" s="5">
        <v>73</v>
      </c>
      <c r="E63" s="5" t="s">
        <v>791</v>
      </c>
      <c r="F63" s="22">
        <v>1</v>
      </c>
      <c r="G63" s="23" t="s">
        <v>781</v>
      </c>
      <c r="H63" s="5" t="s">
        <v>792</v>
      </c>
    </row>
    <row r="64" spans="1:8" ht="108.75" customHeight="1">
      <c r="A64" s="9" t="s">
        <v>677</v>
      </c>
      <c r="B64" s="5" t="s">
        <v>793</v>
      </c>
      <c r="C64" s="14" t="s">
        <v>77</v>
      </c>
      <c r="D64" s="15">
        <v>96</v>
      </c>
      <c r="E64" s="14" t="s">
        <v>111</v>
      </c>
      <c r="F64" s="22">
        <v>2</v>
      </c>
      <c r="G64" s="23" t="s">
        <v>781</v>
      </c>
      <c r="H64" s="9" t="s">
        <v>794</v>
      </c>
    </row>
    <row r="65" spans="1:8" ht="108.75" customHeight="1">
      <c r="A65" s="9" t="s">
        <v>795</v>
      </c>
      <c r="B65" s="5" t="s">
        <v>796</v>
      </c>
      <c r="C65" s="9" t="s">
        <v>70</v>
      </c>
      <c r="D65" s="9" t="s">
        <v>797</v>
      </c>
      <c r="E65" s="9" t="s">
        <v>798</v>
      </c>
      <c r="F65" s="22">
        <v>5</v>
      </c>
      <c r="G65" s="23" t="s">
        <v>781</v>
      </c>
      <c r="H65" s="9" t="s">
        <v>515</v>
      </c>
    </row>
    <row r="66" spans="1:8" ht="108.75" customHeight="1">
      <c r="A66" s="9" t="s">
        <v>677</v>
      </c>
      <c r="B66" s="5" t="s">
        <v>799</v>
      </c>
      <c r="C66" s="9" t="s">
        <v>26</v>
      </c>
      <c r="D66" s="9" t="s">
        <v>800</v>
      </c>
      <c r="E66" s="9" t="s">
        <v>801</v>
      </c>
      <c r="F66" s="22">
        <v>6</v>
      </c>
      <c r="G66" s="23" t="s">
        <v>781</v>
      </c>
      <c r="H66" s="9" t="s">
        <v>515</v>
      </c>
    </row>
    <row r="67" spans="1:8" ht="108.75" customHeight="1">
      <c r="A67" s="9" t="s">
        <v>677</v>
      </c>
      <c r="B67" s="5" t="s">
        <v>802</v>
      </c>
      <c r="C67" s="14" t="s">
        <v>9</v>
      </c>
      <c r="D67" s="14">
        <v>94</v>
      </c>
      <c r="E67" s="14" t="s">
        <v>127</v>
      </c>
      <c r="F67" s="22">
        <v>1</v>
      </c>
      <c r="G67" s="23" t="s">
        <v>781</v>
      </c>
      <c r="H67" s="9" t="s">
        <v>419</v>
      </c>
    </row>
    <row r="68" spans="1:8" ht="108.75" customHeight="1">
      <c r="A68" s="9" t="s">
        <v>677</v>
      </c>
      <c r="B68" s="5" t="s">
        <v>803</v>
      </c>
      <c r="C68" s="9" t="s">
        <v>60</v>
      </c>
      <c r="D68" s="9" t="s">
        <v>804</v>
      </c>
      <c r="E68" s="9" t="s">
        <v>214</v>
      </c>
      <c r="F68" s="22">
        <v>1</v>
      </c>
      <c r="G68" s="23" t="s">
        <v>781</v>
      </c>
      <c r="H68" s="9" t="s">
        <v>477</v>
      </c>
    </row>
    <row r="69" spans="1:8" ht="108.75" customHeight="1">
      <c r="A69" s="9" t="s">
        <v>677</v>
      </c>
      <c r="B69" s="5" t="s">
        <v>805</v>
      </c>
      <c r="C69" s="14" t="s">
        <v>77</v>
      </c>
      <c r="D69" s="14">
        <v>39</v>
      </c>
      <c r="E69" s="14" t="s">
        <v>180</v>
      </c>
      <c r="F69" s="22">
        <v>1</v>
      </c>
      <c r="G69" s="23" t="s">
        <v>781</v>
      </c>
      <c r="H69" s="9" t="s">
        <v>424</v>
      </c>
    </row>
    <row r="70" spans="1:8" ht="108.75" customHeight="1">
      <c r="A70" s="9" t="s">
        <v>677</v>
      </c>
      <c r="B70" s="5" t="s">
        <v>806</v>
      </c>
      <c r="C70" s="14" t="s">
        <v>92</v>
      </c>
      <c r="D70" s="14">
        <v>39</v>
      </c>
      <c r="E70" s="14" t="s">
        <v>112</v>
      </c>
      <c r="F70" s="22">
        <v>2</v>
      </c>
      <c r="G70" s="23" t="s">
        <v>781</v>
      </c>
      <c r="H70" s="9" t="s">
        <v>807</v>
      </c>
    </row>
    <row r="71" spans="1:8" ht="108.75" customHeight="1">
      <c r="A71" s="9" t="s">
        <v>677</v>
      </c>
      <c r="B71" s="5" t="s">
        <v>808</v>
      </c>
      <c r="C71" s="14" t="s">
        <v>809</v>
      </c>
      <c r="D71" s="14">
        <v>3</v>
      </c>
      <c r="E71" s="14" t="s">
        <v>63</v>
      </c>
      <c r="F71" s="22">
        <v>1</v>
      </c>
      <c r="G71" s="23" t="s">
        <v>781</v>
      </c>
      <c r="H71" s="9" t="s">
        <v>419</v>
      </c>
    </row>
    <row r="72" spans="1:8" ht="108.75" customHeight="1">
      <c r="A72" s="9" t="s">
        <v>677</v>
      </c>
      <c r="B72" s="5" t="s">
        <v>810</v>
      </c>
      <c r="C72" s="14" t="s">
        <v>43</v>
      </c>
      <c r="D72" s="14">
        <v>30</v>
      </c>
      <c r="E72" s="14" t="s">
        <v>191</v>
      </c>
      <c r="F72" s="22">
        <v>3</v>
      </c>
      <c r="G72" s="23" t="s">
        <v>781</v>
      </c>
      <c r="H72" s="9" t="s">
        <v>442</v>
      </c>
    </row>
    <row r="73" spans="1:8" ht="108.75" customHeight="1">
      <c r="A73" s="9" t="s">
        <v>795</v>
      </c>
      <c r="B73" s="5" t="s">
        <v>811</v>
      </c>
      <c r="C73" s="14" t="s">
        <v>812</v>
      </c>
      <c r="D73" s="14" t="s">
        <v>813</v>
      </c>
      <c r="E73" s="14" t="s">
        <v>58</v>
      </c>
      <c r="F73" s="22">
        <v>1</v>
      </c>
      <c r="G73" s="23" t="s">
        <v>781</v>
      </c>
      <c r="H73" s="9" t="s">
        <v>814</v>
      </c>
    </row>
    <row r="74" spans="1:8" ht="108.75" customHeight="1">
      <c r="A74" s="9" t="s">
        <v>677</v>
      </c>
      <c r="B74" s="5" t="s">
        <v>815</v>
      </c>
      <c r="C74" s="14" t="s">
        <v>816</v>
      </c>
      <c r="D74" s="14">
        <v>28</v>
      </c>
      <c r="E74" s="14" t="s">
        <v>127</v>
      </c>
      <c r="F74" s="22">
        <v>1</v>
      </c>
      <c r="G74" s="23" t="s">
        <v>781</v>
      </c>
      <c r="H74" s="9" t="s">
        <v>817</v>
      </c>
    </row>
    <row r="75" spans="1:8" ht="108.75" customHeight="1">
      <c r="A75" s="9" t="s">
        <v>677</v>
      </c>
      <c r="B75" s="5" t="s">
        <v>818</v>
      </c>
      <c r="C75" s="14" t="s">
        <v>819</v>
      </c>
      <c r="D75" s="14">
        <v>21</v>
      </c>
      <c r="E75" s="14" t="s">
        <v>366</v>
      </c>
      <c r="F75" s="22">
        <v>2</v>
      </c>
      <c r="G75" s="23" t="s">
        <v>820</v>
      </c>
      <c r="H75" s="9" t="s">
        <v>821</v>
      </c>
    </row>
    <row r="76" spans="1:8" ht="108.75" customHeight="1">
      <c r="A76" s="9" t="s">
        <v>677</v>
      </c>
      <c r="B76" s="5" t="s">
        <v>822</v>
      </c>
      <c r="C76" s="9" t="s">
        <v>259</v>
      </c>
      <c r="D76" s="9">
        <v>9</v>
      </c>
      <c r="E76" s="9" t="s">
        <v>165</v>
      </c>
      <c r="F76" s="22">
        <v>5</v>
      </c>
      <c r="G76" s="23" t="s">
        <v>820</v>
      </c>
      <c r="H76" s="9" t="s">
        <v>489</v>
      </c>
    </row>
    <row r="77" spans="1:8" ht="108.75" customHeight="1">
      <c r="A77" s="9" t="s">
        <v>677</v>
      </c>
      <c r="B77" s="5" t="s">
        <v>823</v>
      </c>
      <c r="C77" s="14" t="s">
        <v>77</v>
      </c>
      <c r="D77" s="14">
        <v>174</v>
      </c>
      <c r="E77" s="14" t="s">
        <v>38</v>
      </c>
      <c r="F77" s="22">
        <v>1</v>
      </c>
      <c r="G77" s="23" t="s">
        <v>820</v>
      </c>
      <c r="H77" s="9" t="s">
        <v>447</v>
      </c>
    </row>
    <row r="78" spans="1:8" ht="108.75" customHeight="1">
      <c r="A78" s="9" t="s">
        <v>677</v>
      </c>
      <c r="B78" s="5" t="s">
        <v>824</v>
      </c>
      <c r="C78" s="14" t="s">
        <v>825</v>
      </c>
      <c r="D78" s="14">
        <v>2</v>
      </c>
      <c r="E78" s="14" t="s">
        <v>826</v>
      </c>
      <c r="F78" s="22">
        <v>4</v>
      </c>
      <c r="G78" s="23" t="s">
        <v>820</v>
      </c>
      <c r="H78" s="9" t="s">
        <v>817</v>
      </c>
    </row>
    <row r="79" spans="1:8" ht="108.75" customHeight="1">
      <c r="A79" s="9" t="s">
        <v>827</v>
      </c>
      <c r="B79" s="5" t="s">
        <v>828</v>
      </c>
      <c r="C79" s="14" t="s">
        <v>56</v>
      </c>
      <c r="D79" s="14">
        <v>64</v>
      </c>
      <c r="E79" s="14" t="s">
        <v>829</v>
      </c>
      <c r="F79" s="22">
        <v>2</v>
      </c>
      <c r="G79" s="23" t="s">
        <v>820</v>
      </c>
      <c r="H79" s="9" t="s">
        <v>830</v>
      </c>
    </row>
    <row r="80" spans="1:8" ht="108.75" customHeight="1">
      <c r="A80" s="9" t="s">
        <v>677</v>
      </c>
      <c r="B80" s="5" t="s">
        <v>831</v>
      </c>
      <c r="C80" s="9" t="s">
        <v>53</v>
      </c>
      <c r="D80" s="9" t="s">
        <v>832</v>
      </c>
      <c r="E80" s="9" t="s">
        <v>221</v>
      </c>
      <c r="F80" s="22">
        <v>2</v>
      </c>
      <c r="G80" s="23" t="s">
        <v>820</v>
      </c>
      <c r="H80" s="9" t="s">
        <v>833</v>
      </c>
    </row>
    <row r="81" spans="1:8" ht="108.75" customHeight="1">
      <c r="A81" s="9" t="s">
        <v>677</v>
      </c>
      <c r="B81" s="5" t="s">
        <v>834</v>
      </c>
      <c r="C81" s="14" t="s">
        <v>835</v>
      </c>
      <c r="D81" s="14">
        <v>20</v>
      </c>
      <c r="E81" s="14" t="s">
        <v>38</v>
      </c>
      <c r="F81" s="22">
        <v>1</v>
      </c>
      <c r="G81" s="23" t="s">
        <v>836</v>
      </c>
      <c r="H81" s="9" t="s">
        <v>447</v>
      </c>
    </row>
    <row r="82" spans="1:8" ht="108.75" customHeight="1">
      <c r="A82" s="9" t="s">
        <v>677</v>
      </c>
      <c r="B82" s="5" t="s">
        <v>837</v>
      </c>
      <c r="C82" s="14" t="s">
        <v>77</v>
      </c>
      <c r="D82" s="14">
        <v>124</v>
      </c>
      <c r="E82" s="14" t="s">
        <v>838</v>
      </c>
      <c r="F82" s="22">
        <v>3</v>
      </c>
      <c r="G82" s="23" t="s">
        <v>839</v>
      </c>
      <c r="H82" s="9" t="s">
        <v>817</v>
      </c>
    </row>
    <row r="83" spans="1:8" ht="108.75" customHeight="1">
      <c r="A83" s="9" t="s">
        <v>677</v>
      </c>
      <c r="B83" s="5" t="s">
        <v>840</v>
      </c>
      <c r="C83" s="9" t="s">
        <v>192</v>
      </c>
      <c r="D83" s="9">
        <v>23</v>
      </c>
      <c r="E83" s="9" t="s">
        <v>111</v>
      </c>
      <c r="F83" s="22">
        <v>2</v>
      </c>
      <c r="G83" s="23" t="s">
        <v>839</v>
      </c>
      <c r="H83" s="9" t="s">
        <v>506</v>
      </c>
    </row>
    <row r="84" spans="1:8" ht="108.75" customHeight="1">
      <c r="A84" s="9" t="s">
        <v>677</v>
      </c>
      <c r="B84" s="5" t="s">
        <v>841</v>
      </c>
      <c r="C84" s="14" t="s">
        <v>60</v>
      </c>
      <c r="D84" s="14">
        <v>14</v>
      </c>
      <c r="E84" s="14" t="s">
        <v>842</v>
      </c>
      <c r="F84" s="22">
        <v>2</v>
      </c>
      <c r="G84" s="23" t="s">
        <v>839</v>
      </c>
      <c r="H84" s="9" t="s">
        <v>431</v>
      </c>
    </row>
    <row r="85" spans="1:8" ht="108.75" customHeight="1">
      <c r="A85" s="9" t="s">
        <v>677</v>
      </c>
      <c r="B85" s="5" t="s">
        <v>843</v>
      </c>
      <c r="C85" s="5" t="s">
        <v>844</v>
      </c>
      <c r="D85" s="5" t="s">
        <v>844</v>
      </c>
      <c r="E85" s="14" t="s">
        <v>58</v>
      </c>
      <c r="F85" s="22">
        <v>1</v>
      </c>
      <c r="G85" s="23" t="s">
        <v>839</v>
      </c>
      <c r="H85" s="9" t="s">
        <v>400</v>
      </c>
    </row>
    <row r="86" spans="1:8" ht="108.75" customHeight="1">
      <c r="A86" s="9" t="s">
        <v>677</v>
      </c>
      <c r="B86" s="5" t="s">
        <v>845</v>
      </c>
      <c r="C86" s="14" t="s">
        <v>77</v>
      </c>
      <c r="D86" s="14">
        <v>140</v>
      </c>
      <c r="E86" s="14" t="s">
        <v>846</v>
      </c>
      <c r="F86" s="22">
        <v>3</v>
      </c>
      <c r="G86" s="23" t="s">
        <v>839</v>
      </c>
      <c r="H86" s="9" t="s">
        <v>784</v>
      </c>
    </row>
    <row r="87" spans="1:8" ht="108.75" customHeight="1">
      <c r="A87" s="9" t="s">
        <v>677</v>
      </c>
      <c r="B87" s="5" t="s">
        <v>847</v>
      </c>
      <c r="C87" s="14" t="s">
        <v>449</v>
      </c>
      <c r="D87" s="14" t="s">
        <v>450</v>
      </c>
      <c r="E87" s="14" t="s">
        <v>791</v>
      </c>
      <c r="F87" s="22">
        <v>1</v>
      </c>
      <c r="G87" s="23" t="s">
        <v>839</v>
      </c>
      <c r="H87" s="9" t="s">
        <v>448</v>
      </c>
    </row>
    <row r="88" spans="1:8" ht="108.75" customHeight="1">
      <c r="A88" s="9" t="s">
        <v>677</v>
      </c>
      <c r="B88" s="5" t="s">
        <v>848</v>
      </c>
      <c r="C88" s="14" t="s">
        <v>56</v>
      </c>
      <c r="D88" s="14">
        <v>94</v>
      </c>
      <c r="E88" s="14" t="s">
        <v>849</v>
      </c>
      <c r="F88" s="22">
        <v>2</v>
      </c>
      <c r="G88" s="23" t="s">
        <v>839</v>
      </c>
      <c r="H88" s="9" t="s">
        <v>424</v>
      </c>
    </row>
    <row r="89" spans="1:8" ht="108.75" customHeight="1">
      <c r="A89" s="9" t="s">
        <v>677</v>
      </c>
      <c r="B89" s="5" t="s">
        <v>850</v>
      </c>
      <c r="C89" s="14" t="s">
        <v>278</v>
      </c>
      <c r="D89" s="14" t="s">
        <v>851</v>
      </c>
      <c r="E89" s="14" t="s">
        <v>212</v>
      </c>
      <c r="F89" s="22">
        <v>1</v>
      </c>
      <c r="G89" s="23" t="s">
        <v>839</v>
      </c>
      <c r="H89" s="9" t="s">
        <v>852</v>
      </c>
    </row>
    <row r="90" spans="1:8" ht="108.75" customHeight="1">
      <c r="A90" s="9" t="s">
        <v>688</v>
      </c>
      <c r="B90" s="5" t="s">
        <v>689</v>
      </c>
      <c r="C90" s="14" t="s">
        <v>85</v>
      </c>
      <c r="D90" s="14" t="s">
        <v>853</v>
      </c>
      <c r="E90" s="14" t="s">
        <v>212</v>
      </c>
      <c r="F90" s="22">
        <v>1</v>
      </c>
      <c r="G90" s="23" t="s">
        <v>839</v>
      </c>
      <c r="H90" s="9" t="s">
        <v>454</v>
      </c>
    </row>
    <row r="91" spans="1:8" ht="108.75" customHeight="1">
      <c r="A91" s="9" t="s">
        <v>688</v>
      </c>
      <c r="B91" s="5" t="s">
        <v>689</v>
      </c>
      <c r="C91" s="14" t="s">
        <v>85</v>
      </c>
      <c r="D91" s="14">
        <v>107</v>
      </c>
      <c r="E91" s="14" t="s">
        <v>265</v>
      </c>
      <c r="F91" s="22">
        <v>1</v>
      </c>
      <c r="G91" s="23" t="s">
        <v>839</v>
      </c>
      <c r="H91" s="9" t="s">
        <v>454</v>
      </c>
    </row>
    <row r="92" spans="1:8" ht="108.75" customHeight="1">
      <c r="A92" s="9" t="s">
        <v>795</v>
      </c>
      <c r="B92" s="5" t="s">
        <v>854</v>
      </c>
      <c r="C92" s="14" t="s">
        <v>232</v>
      </c>
      <c r="D92" s="14">
        <v>88</v>
      </c>
      <c r="E92" s="14" t="s">
        <v>855</v>
      </c>
      <c r="F92" s="22">
        <v>1</v>
      </c>
      <c r="G92" s="23" t="s">
        <v>839</v>
      </c>
      <c r="H92" s="9" t="s">
        <v>442</v>
      </c>
    </row>
    <row r="93" spans="1:8" ht="108.75" customHeight="1">
      <c r="A93" s="9" t="s">
        <v>677</v>
      </c>
      <c r="B93" s="5" t="s">
        <v>856</v>
      </c>
      <c r="C93" s="14" t="s">
        <v>37</v>
      </c>
      <c r="D93" s="14" t="s">
        <v>857</v>
      </c>
      <c r="E93" s="14" t="s">
        <v>214</v>
      </c>
      <c r="F93" s="22">
        <v>1</v>
      </c>
      <c r="G93" s="23" t="s">
        <v>839</v>
      </c>
      <c r="H93" s="9" t="s">
        <v>858</v>
      </c>
    </row>
    <row r="94" spans="1:8" ht="108.75" customHeight="1">
      <c r="A94" s="9" t="s">
        <v>677</v>
      </c>
      <c r="B94" s="5" t="s">
        <v>859</v>
      </c>
      <c r="C94" s="14" t="s">
        <v>53</v>
      </c>
      <c r="D94" s="15">
        <v>279</v>
      </c>
      <c r="E94" s="14" t="s">
        <v>21</v>
      </c>
      <c r="F94" s="22">
        <v>1</v>
      </c>
      <c r="G94" s="23" t="s">
        <v>839</v>
      </c>
      <c r="H94" s="9" t="s">
        <v>773</v>
      </c>
    </row>
    <row r="95" spans="1:8" ht="108.75" customHeight="1">
      <c r="A95" s="9" t="s">
        <v>677</v>
      </c>
      <c r="B95" s="5" t="s">
        <v>860</v>
      </c>
      <c r="C95" s="14" t="s">
        <v>45</v>
      </c>
      <c r="D95" s="14" t="s">
        <v>861</v>
      </c>
      <c r="E95" s="14" t="s">
        <v>138</v>
      </c>
      <c r="F95" s="22">
        <v>2</v>
      </c>
      <c r="G95" s="23" t="s">
        <v>839</v>
      </c>
      <c r="H95" s="9" t="s">
        <v>784</v>
      </c>
    </row>
    <row r="96" spans="1:8" ht="108.75" customHeight="1">
      <c r="A96" s="9" t="s">
        <v>677</v>
      </c>
      <c r="B96" s="5" t="s">
        <v>862</v>
      </c>
      <c r="C96" s="14" t="s">
        <v>118</v>
      </c>
      <c r="D96" s="14">
        <v>120</v>
      </c>
      <c r="E96" s="14" t="s">
        <v>66</v>
      </c>
      <c r="F96" s="22">
        <v>1</v>
      </c>
      <c r="G96" s="23" t="s">
        <v>839</v>
      </c>
      <c r="H96" s="9" t="s">
        <v>419</v>
      </c>
    </row>
    <row r="97" spans="1:8" ht="108.75" customHeight="1">
      <c r="A97" s="9" t="s">
        <v>677</v>
      </c>
      <c r="B97" s="5" t="s">
        <v>863</v>
      </c>
      <c r="C97" s="14" t="s">
        <v>77</v>
      </c>
      <c r="D97" s="15">
        <v>65</v>
      </c>
      <c r="E97" s="14" t="s">
        <v>855</v>
      </c>
      <c r="F97" s="22">
        <v>1</v>
      </c>
      <c r="G97" s="23" t="s">
        <v>839</v>
      </c>
      <c r="H97" s="9" t="s">
        <v>461</v>
      </c>
    </row>
    <row r="98" spans="1:8" ht="108.75" customHeight="1">
      <c r="A98" s="9" t="s">
        <v>677</v>
      </c>
      <c r="B98" s="5" t="s">
        <v>864</v>
      </c>
      <c r="C98" s="14" t="s">
        <v>278</v>
      </c>
      <c r="D98" s="14">
        <v>43</v>
      </c>
      <c r="E98" s="14" t="s">
        <v>212</v>
      </c>
      <c r="F98" s="22">
        <v>1</v>
      </c>
      <c r="G98" s="23" t="s">
        <v>839</v>
      </c>
      <c r="H98" s="9" t="s">
        <v>821</v>
      </c>
    </row>
    <row r="99" spans="1:8" ht="108.75" customHeight="1">
      <c r="A99" s="9" t="s">
        <v>677</v>
      </c>
      <c r="B99" s="5" t="s">
        <v>865</v>
      </c>
      <c r="C99" s="14" t="s">
        <v>60</v>
      </c>
      <c r="D99" s="14">
        <v>44</v>
      </c>
      <c r="E99" s="14" t="s">
        <v>127</v>
      </c>
      <c r="F99" s="22">
        <v>1</v>
      </c>
      <c r="G99" s="23" t="s">
        <v>839</v>
      </c>
      <c r="H99" s="9" t="s">
        <v>866</v>
      </c>
    </row>
    <row r="100" spans="1:8" ht="108.75" customHeight="1">
      <c r="A100" s="9" t="s">
        <v>677</v>
      </c>
      <c r="B100" s="5" t="s">
        <v>867</v>
      </c>
      <c r="C100" s="14" t="s">
        <v>77</v>
      </c>
      <c r="D100" s="14" t="s">
        <v>868</v>
      </c>
      <c r="E100" s="14" t="s">
        <v>111</v>
      </c>
      <c r="F100" s="22">
        <v>2</v>
      </c>
      <c r="G100" s="23" t="s">
        <v>839</v>
      </c>
      <c r="H100" s="9" t="s">
        <v>869</v>
      </c>
    </row>
    <row r="101" spans="1:8" ht="108.75" customHeight="1">
      <c r="A101" s="9" t="s">
        <v>677</v>
      </c>
      <c r="B101" s="5" t="s">
        <v>870</v>
      </c>
      <c r="C101" s="14" t="s">
        <v>220</v>
      </c>
      <c r="D101" s="15" t="s">
        <v>871</v>
      </c>
      <c r="E101" s="14" t="s">
        <v>872</v>
      </c>
      <c r="F101" s="22">
        <v>6</v>
      </c>
      <c r="G101" s="23" t="s">
        <v>873</v>
      </c>
      <c r="H101" s="9" t="s">
        <v>874</v>
      </c>
    </row>
    <row r="102" spans="1:8" ht="108.75" customHeight="1">
      <c r="A102" s="9" t="s">
        <v>677</v>
      </c>
      <c r="B102" s="5" t="s">
        <v>875</v>
      </c>
      <c r="C102" s="14" t="s">
        <v>278</v>
      </c>
      <c r="D102" s="14">
        <v>54</v>
      </c>
      <c r="E102" s="14" t="s">
        <v>21</v>
      </c>
      <c r="F102" s="22">
        <v>1</v>
      </c>
      <c r="G102" s="23" t="s">
        <v>873</v>
      </c>
      <c r="H102" s="9" t="s">
        <v>407</v>
      </c>
    </row>
    <row r="103" spans="1:8" ht="108.75" customHeight="1">
      <c r="A103" s="9" t="s">
        <v>677</v>
      </c>
      <c r="B103" s="5" t="s">
        <v>876</v>
      </c>
      <c r="C103" s="5" t="s">
        <v>53</v>
      </c>
      <c r="D103" s="5">
        <v>80</v>
      </c>
      <c r="E103" s="14" t="s">
        <v>54</v>
      </c>
      <c r="F103" s="22">
        <v>3</v>
      </c>
      <c r="G103" s="23" t="s">
        <v>873</v>
      </c>
      <c r="H103" s="9" t="s">
        <v>388</v>
      </c>
    </row>
    <row r="104" spans="1:8" ht="108.75" customHeight="1">
      <c r="A104" s="9" t="s">
        <v>677</v>
      </c>
      <c r="B104" s="5" t="s">
        <v>877</v>
      </c>
      <c r="C104" s="5" t="s">
        <v>149</v>
      </c>
      <c r="D104" s="5">
        <v>33</v>
      </c>
      <c r="E104" s="14" t="s">
        <v>66</v>
      </c>
      <c r="F104" s="22">
        <v>1</v>
      </c>
      <c r="G104" s="23" t="s">
        <v>878</v>
      </c>
      <c r="H104" s="9" t="s">
        <v>323</v>
      </c>
    </row>
    <row r="105" spans="1:8" ht="108.75" customHeight="1">
      <c r="A105" s="9" t="s">
        <v>677</v>
      </c>
      <c r="B105" s="5" t="s">
        <v>879</v>
      </c>
      <c r="C105" s="9" t="s">
        <v>77</v>
      </c>
      <c r="D105" s="9" t="s">
        <v>446</v>
      </c>
      <c r="E105" s="9" t="s">
        <v>127</v>
      </c>
      <c r="F105" s="22">
        <v>1</v>
      </c>
      <c r="G105" s="23" t="s">
        <v>873</v>
      </c>
      <c r="H105" s="9" t="s">
        <v>500</v>
      </c>
    </row>
    <row r="106" spans="1:8" ht="108.75" customHeight="1">
      <c r="A106" s="9" t="s">
        <v>677</v>
      </c>
      <c r="B106" s="5" t="s">
        <v>880</v>
      </c>
      <c r="C106" s="14" t="s">
        <v>881</v>
      </c>
      <c r="D106" s="14" t="s">
        <v>882</v>
      </c>
      <c r="E106" s="14" t="s">
        <v>883</v>
      </c>
      <c r="F106" s="22">
        <v>5</v>
      </c>
      <c r="G106" s="23" t="s">
        <v>873</v>
      </c>
      <c r="H106" s="9" t="s">
        <v>442</v>
      </c>
    </row>
    <row r="107" spans="1:8" ht="108.75" customHeight="1">
      <c r="A107" s="9" t="s">
        <v>677</v>
      </c>
      <c r="B107" s="5" t="s">
        <v>884</v>
      </c>
      <c r="C107" s="14" t="s">
        <v>53</v>
      </c>
      <c r="D107" s="14" t="s">
        <v>885</v>
      </c>
      <c r="E107" s="14" t="s">
        <v>886</v>
      </c>
      <c r="F107" s="22">
        <v>10</v>
      </c>
      <c r="G107" s="23" t="s">
        <v>873</v>
      </c>
      <c r="H107" s="9" t="s">
        <v>817</v>
      </c>
    </row>
    <row r="108" spans="1:8" ht="108.75" customHeight="1">
      <c r="A108" s="9" t="s">
        <v>677</v>
      </c>
      <c r="B108" s="5" t="s">
        <v>887</v>
      </c>
      <c r="C108" s="14" t="s">
        <v>888</v>
      </c>
      <c r="D108" s="15">
        <v>54</v>
      </c>
      <c r="E108" s="14" t="s">
        <v>889</v>
      </c>
      <c r="F108" s="22">
        <v>4</v>
      </c>
      <c r="G108" s="23" t="s">
        <v>890</v>
      </c>
      <c r="H108" s="9" t="s">
        <v>462</v>
      </c>
    </row>
    <row r="109" spans="1:8" ht="108.75" customHeight="1">
      <c r="A109" s="9" t="s">
        <v>677</v>
      </c>
      <c r="B109" s="5" t="s">
        <v>891</v>
      </c>
      <c r="C109" s="5" t="s">
        <v>77</v>
      </c>
      <c r="D109" s="5" t="s">
        <v>446</v>
      </c>
      <c r="E109" s="14" t="s">
        <v>21</v>
      </c>
      <c r="F109" s="22">
        <v>1</v>
      </c>
      <c r="G109" s="9" t="s">
        <v>892</v>
      </c>
      <c r="H109" s="9" t="s">
        <v>276</v>
      </c>
    </row>
    <row r="110" spans="1:8" ht="108.75" customHeight="1">
      <c r="A110" s="9" t="s">
        <v>677</v>
      </c>
      <c r="B110" s="5" t="s">
        <v>893</v>
      </c>
      <c r="C110" s="5" t="s">
        <v>232</v>
      </c>
      <c r="D110" s="5">
        <v>109</v>
      </c>
      <c r="E110" s="5" t="s">
        <v>894</v>
      </c>
      <c r="F110" s="22">
        <v>1</v>
      </c>
      <c r="G110" s="23" t="s">
        <v>895</v>
      </c>
      <c r="H110" s="9" t="s">
        <v>250</v>
      </c>
    </row>
    <row r="111" spans="1:8" ht="108.75" customHeight="1">
      <c r="A111" s="9" t="s">
        <v>677</v>
      </c>
      <c r="B111" s="8" t="s">
        <v>896</v>
      </c>
      <c r="C111" s="8" t="s">
        <v>53</v>
      </c>
      <c r="D111" s="8">
        <v>170</v>
      </c>
      <c r="E111" s="8" t="s">
        <v>897</v>
      </c>
      <c r="F111" s="22">
        <v>1</v>
      </c>
      <c r="G111" s="23" t="s">
        <v>898</v>
      </c>
      <c r="H111" s="9" t="s">
        <v>250</v>
      </c>
    </row>
    <row r="112" spans="1:8" ht="108.75" customHeight="1">
      <c r="A112" s="9" t="s">
        <v>677</v>
      </c>
      <c r="B112" s="5" t="s">
        <v>899</v>
      </c>
      <c r="C112" s="5" t="s">
        <v>64</v>
      </c>
      <c r="D112" s="5">
        <v>55</v>
      </c>
      <c r="E112" s="14" t="s">
        <v>900</v>
      </c>
      <c r="F112" s="22">
        <v>1</v>
      </c>
      <c r="G112" s="23" t="s">
        <v>895</v>
      </c>
      <c r="H112" s="9" t="s">
        <v>352</v>
      </c>
    </row>
    <row r="113" spans="1:8" ht="108.75" customHeight="1">
      <c r="A113" s="9" t="s">
        <v>677</v>
      </c>
      <c r="B113" s="5" t="s">
        <v>901</v>
      </c>
      <c r="C113" s="5" t="s">
        <v>53</v>
      </c>
      <c r="D113" s="5">
        <v>170</v>
      </c>
      <c r="E113" s="14" t="s">
        <v>902</v>
      </c>
      <c r="F113" s="22">
        <v>1</v>
      </c>
      <c r="G113" s="23" t="s">
        <v>895</v>
      </c>
      <c r="H113" s="9" t="s">
        <v>903</v>
      </c>
    </row>
    <row r="114" spans="1:8" ht="108.75" customHeight="1">
      <c r="A114" s="9" t="s">
        <v>677</v>
      </c>
      <c r="B114" s="5" t="s">
        <v>904</v>
      </c>
      <c r="C114" s="14" t="s">
        <v>31</v>
      </c>
      <c r="D114" s="14">
        <v>16</v>
      </c>
      <c r="E114" s="14" t="s">
        <v>38</v>
      </c>
      <c r="F114" s="22">
        <v>1</v>
      </c>
      <c r="G114" s="23" t="s">
        <v>905</v>
      </c>
      <c r="H114" s="9" t="s">
        <v>807</v>
      </c>
    </row>
    <row r="115" spans="1:8" ht="108.75" customHeight="1">
      <c r="A115" s="9" t="s">
        <v>677</v>
      </c>
      <c r="B115" s="5" t="s">
        <v>906</v>
      </c>
      <c r="C115" s="5" t="s">
        <v>590</v>
      </c>
      <c r="D115" s="5">
        <v>104</v>
      </c>
      <c r="E115" s="14" t="s">
        <v>907</v>
      </c>
      <c r="F115" s="22">
        <v>3</v>
      </c>
      <c r="G115" s="23" t="s">
        <v>908</v>
      </c>
      <c r="H115" s="9" t="s">
        <v>276</v>
      </c>
    </row>
    <row r="116" spans="1:8" ht="108.75" customHeight="1">
      <c r="A116" s="9" t="s">
        <v>677</v>
      </c>
      <c r="B116" s="5" t="s">
        <v>909</v>
      </c>
      <c r="C116" s="5" t="s">
        <v>14</v>
      </c>
      <c r="D116" s="5">
        <v>160</v>
      </c>
      <c r="E116" s="14" t="s">
        <v>111</v>
      </c>
      <c r="F116" s="22">
        <v>2</v>
      </c>
      <c r="G116" s="23" t="s">
        <v>910</v>
      </c>
      <c r="H116" s="9" t="s">
        <v>276</v>
      </c>
    </row>
    <row r="117" spans="1:8" ht="108.75" customHeight="1">
      <c r="A117" s="9" t="s">
        <v>677</v>
      </c>
      <c r="B117" s="5" t="s">
        <v>911</v>
      </c>
      <c r="C117" s="5" t="s">
        <v>60</v>
      </c>
      <c r="D117" s="5">
        <v>55</v>
      </c>
      <c r="E117" s="14" t="s">
        <v>265</v>
      </c>
      <c r="F117" s="22">
        <v>1</v>
      </c>
      <c r="G117" s="23" t="s">
        <v>912</v>
      </c>
      <c r="H117" s="9" t="s">
        <v>304</v>
      </c>
    </row>
    <row r="118" spans="1:8" ht="108.75" customHeight="1">
      <c r="A118" s="9" t="s">
        <v>677</v>
      </c>
      <c r="B118" s="5" t="s">
        <v>913</v>
      </c>
      <c r="C118" s="14" t="s">
        <v>77</v>
      </c>
      <c r="D118" s="14" t="s">
        <v>914</v>
      </c>
      <c r="E118" s="14" t="s">
        <v>225</v>
      </c>
      <c r="F118" s="22">
        <v>1</v>
      </c>
      <c r="G118" s="23" t="s">
        <v>915</v>
      </c>
      <c r="H118" s="9" t="s">
        <v>448</v>
      </c>
    </row>
    <row r="119" spans="1:8" ht="108.75" customHeight="1">
      <c r="A119" s="9" t="s">
        <v>677</v>
      </c>
      <c r="B119" s="5" t="s">
        <v>916</v>
      </c>
      <c r="C119" s="14" t="s">
        <v>77</v>
      </c>
      <c r="D119" s="14" t="s">
        <v>914</v>
      </c>
      <c r="E119" s="14" t="s">
        <v>225</v>
      </c>
      <c r="F119" s="22">
        <v>1</v>
      </c>
      <c r="G119" s="23" t="s">
        <v>915</v>
      </c>
      <c r="H119" s="9" t="s">
        <v>448</v>
      </c>
    </row>
    <row r="120" spans="1:8" ht="108.75" customHeight="1">
      <c r="A120" s="9" t="s">
        <v>677</v>
      </c>
      <c r="B120" s="5" t="s">
        <v>917</v>
      </c>
      <c r="C120" s="14" t="s">
        <v>56</v>
      </c>
      <c r="D120" s="14" t="s">
        <v>918</v>
      </c>
      <c r="E120" s="14" t="s">
        <v>776</v>
      </c>
      <c r="F120" s="22">
        <v>1</v>
      </c>
      <c r="G120" s="23" t="s">
        <v>915</v>
      </c>
      <c r="H120" s="9" t="s">
        <v>852</v>
      </c>
    </row>
    <row r="121" spans="1:8" ht="108.75" customHeight="1">
      <c r="A121" s="9" t="s">
        <v>677</v>
      </c>
      <c r="B121" s="5" t="s">
        <v>919</v>
      </c>
      <c r="C121" s="14" t="s">
        <v>77</v>
      </c>
      <c r="D121" s="14" t="s">
        <v>299</v>
      </c>
      <c r="E121" s="14" t="s">
        <v>19</v>
      </c>
      <c r="F121" s="22">
        <v>1</v>
      </c>
      <c r="G121" s="23" t="s">
        <v>915</v>
      </c>
      <c r="H121" s="9" t="s">
        <v>807</v>
      </c>
    </row>
    <row r="122" spans="1:8" ht="108.75" customHeight="1">
      <c r="A122" s="9" t="s">
        <v>677</v>
      </c>
      <c r="B122" s="5" t="s">
        <v>920</v>
      </c>
      <c r="C122" s="14" t="s">
        <v>56</v>
      </c>
      <c r="D122" s="14" t="s">
        <v>921</v>
      </c>
      <c r="E122" s="14" t="s">
        <v>51</v>
      </c>
      <c r="F122" s="22">
        <v>1</v>
      </c>
      <c r="G122" s="23" t="s">
        <v>915</v>
      </c>
      <c r="H122" s="9" t="s">
        <v>852</v>
      </c>
    </row>
    <row r="123" spans="1:8" ht="108.75" customHeight="1">
      <c r="A123" s="9" t="s">
        <v>677</v>
      </c>
      <c r="B123" s="5" t="s">
        <v>922</v>
      </c>
      <c r="C123" s="14" t="s">
        <v>923</v>
      </c>
      <c r="D123" s="14">
        <v>3</v>
      </c>
      <c r="E123" s="14" t="s">
        <v>21</v>
      </c>
      <c r="F123" s="22">
        <v>1</v>
      </c>
      <c r="G123" s="23" t="s">
        <v>915</v>
      </c>
      <c r="H123" s="9" t="s">
        <v>448</v>
      </c>
    </row>
    <row r="124" spans="1:8" ht="108.75" customHeight="1">
      <c r="A124" s="9" t="s">
        <v>677</v>
      </c>
      <c r="B124" s="5" t="s">
        <v>924</v>
      </c>
      <c r="C124" s="14" t="s">
        <v>925</v>
      </c>
      <c r="D124" s="15">
        <v>33</v>
      </c>
      <c r="E124" s="14" t="s">
        <v>179</v>
      </c>
      <c r="F124" s="22">
        <v>2</v>
      </c>
      <c r="G124" s="23" t="s">
        <v>915</v>
      </c>
      <c r="H124" s="9" t="s">
        <v>461</v>
      </c>
    </row>
    <row r="125" spans="1:8" ht="108.75" customHeight="1">
      <c r="A125" s="9" t="s">
        <v>677</v>
      </c>
      <c r="B125" s="5" t="s">
        <v>926</v>
      </c>
      <c r="C125" s="14" t="s">
        <v>45</v>
      </c>
      <c r="D125" s="9" t="s">
        <v>927</v>
      </c>
      <c r="E125" s="14" t="s">
        <v>928</v>
      </c>
      <c r="F125" s="22">
        <v>2</v>
      </c>
      <c r="G125" s="23" t="s">
        <v>915</v>
      </c>
      <c r="H125" s="9" t="s">
        <v>929</v>
      </c>
    </row>
    <row r="126" spans="1:8" ht="108.75" customHeight="1">
      <c r="A126" s="9" t="s">
        <v>677</v>
      </c>
      <c r="B126" s="5" t="s">
        <v>930</v>
      </c>
      <c r="C126" s="9" t="s">
        <v>26</v>
      </c>
      <c r="D126" s="9">
        <v>71</v>
      </c>
      <c r="E126" s="9" t="s">
        <v>366</v>
      </c>
      <c r="F126" s="22">
        <v>2</v>
      </c>
      <c r="G126" s="23" t="s">
        <v>915</v>
      </c>
      <c r="H126" s="9" t="s">
        <v>499</v>
      </c>
    </row>
    <row r="127" spans="1:8" ht="108.75" customHeight="1">
      <c r="A127" s="9" t="s">
        <v>677</v>
      </c>
      <c r="B127" s="5" t="s">
        <v>931</v>
      </c>
      <c r="C127" s="9" t="s">
        <v>210</v>
      </c>
      <c r="D127" s="9" t="s">
        <v>932</v>
      </c>
      <c r="E127" s="9" t="s">
        <v>933</v>
      </c>
      <c r="F127" s="22">
        <v>2</v>
      </c>
      <c r="G127" s="23" t="s">
        <v>915</v>
      </c>
      <c r="H127" s="9" t="s">
        <v>499</v>
      </c>
    </row>
    <row r="128" spans="1:8" ht="108.75" customHeight="1">
      <c r="A128" s="9" t="s">
        <v>677</v>
      </c>
      <c r="B128" s="5" t="s">
        <v>934</v>
      </c>
      <c r="C128" s="14" t="s">
        <v>935</v>
      </c>
      <c r="D128" s="14" t="s">
        <v>936</v>
      </c>
      <c r="E128" s="14" t="s">
        <v>937</v>
      </c>
      <c r="F128" s="22">
        <v>14</v>
      </c>
      <c r="G128" s="23" t="s">
        <v>915</v>
      </c>
      <c r="H128" s="9" t="s">
        <v>442</v>
      </c>
    </row>
    <row r="129" spans="1:8" ht="108.75" customHeight="1">
      <c r="A129" s="9" t="s">
        <v>677</v>
      </c>
      <c r="B129" s="5" t="s">
        <v>938</v>
      </c>
      <c r="C129" s="14" t="s">
        <v>185</v>
      </c>
      <c r="D129" s="14">
        <v>99</v>
      </c>
      <c r="E129" s="14" t="s">
        <v>66</v>
      </c>
      <c r="F129" s="22">
        <v>1</v>
      </c>
      <c r="G129" s="23" t="s">
        <v>915</v>
      </c>
      <c r="H129" s="9" t="s">
        <v>444</v>
      </c>
    </row>
    <row r="130" spans="1:8" ht="108.75" customHeight="1">
      <c r="A130" s="9" t="s">
        <v>677</v>
      </c>
      <c r="B130" s="5" t="s">
        <v>939</v>
      </c>
      <c r="C130" s="14" t="s">
        <v>56</v>
      </c>
      <c r="D130" s="14">
        <v>117</v>
      </c>
      <c r="E130" s="14" t="s">
        <v>19</v>
      </c>
      <c r="F130" s="22">
        <v>1</v>
      </c>
      <c r="G130" s="23" t="s">
        <v>915</v>
      </c>
      <c r="H130" s="9" t="s">
        <v>444</v>
      </c>
    </row>
    <row r="131" spans="1:8" ht="108.75" customHeight="1">
      <c r="A131" s="9" t="s">
        <v>677</v>
      </c>
      <c r="B131" s="5" t="s">
        <v>940</v>
      </c>
      <c r="C131" s="14" t="s">
        <v>77</v>
      </c>
      <c r="D131" s="14" t="s">
        <v>941</v>
      </c>
      <c r="E131" s="14" t="s">
        <v>942</v>
      </c>
      <c r="F131" s="22">
        <v>7</v>
      </c>
      <c r="G131" s="23" t="s">
        <v>915</v>
      </c>
      <c r="H131" s="9" t="s">
        <v>852</v>
      </c>
    </row>
    <row r="132" spans="1:8" ht="108.75" customHeight="1">
      <c r="A132" s="9" t="s">
        <v>677</v>
      </c>
      <c r="B132" s="5" t="s">
        <v>943</v>
      </c>
      <c r="C132" s="14" t="s">
        <v>14</v>
      </c>
      <c r="D132" s="14">
        <v>27</v>
      </c>
      <c r="E132" s="14" t="s">
        <v>19</v>
      </c>
      <c r="F132" s="22">
        <v>1</v>
      </c>
      <c r="G132" s="23" t="s">
        <v>915</v>
      </c>
      <c r="H132" s="9" t="s">
        <v>944</v>
      </c>
    </row>
    <row r="133" spans="1:8" ht="108.75" customHeight="1">
      <c r="A133" s="9" t="s">
        <v>677</v>
      </c>
      <c r="B133" s="5" t="s">
        <v>945</v>
      </c>
      <c r="C133" s="9" t="s">
        <v>946</v>
      </c>
      <c r="D133" s="9">
        <v>43</v>
      </c>
      <c r="E133" s="9" t="s">
        <v>947</v>
      </c>
      <c r="F133" s="22">
        <v>1</v>
      </c>
      <c r="G133" s="23" t="s">
        <v>915</v>
      </c>
      <c r="H133" s="9" t="s">
        <v>757</v>
      </c>
    </row>
    <row r="134" spans="1:8" ht="108.75" customHeight="1">
      <c r="A134" s="9" t="s">
        <v>677</v>
      </c>
      <c r="B134" s="5" t="s">
        <v>948</v>
      </c>
      <c r="C134" s="9" t="s">
        <v>181</v>
      </c>
      <c r="D134" s="9">
        <v>53</v>
      </c>
      <c r="E134" s="9" t="s">
        <v>150</v>
      </c>
      <c r="F134" s="22">
        <v>3</v>
      </c>
      <c r="G134" s="23" t="s">
        <v>915</v>
      </c>
      <c r="H134" s="9" t="s">
        <v>692</v>
      </c>
    </row>
    <row r="135" spans="1:8" ht="108.75" customHeight="1">
      <c r="A135" s="9" t="s">
        <v>677</v>
      </c>
      <c r="B135" s="5" t="s">
        <v>949</v>
      </c>
      <c r="C135" s="9" t="s">
        <v>210</v>
      </c>
      <c r="D135" s="9">
        <v>47</v>
      </c>
      <c r="E135" s="9" t="s">
        <v>950</v>
      </c>
      <c r="F135" s="22">
        <v>2</v>
      </c>
      <c r="G135" s="23" t="s">
        <v>915</v>
      </c>
      <c r="H135" s="9" t="s">
        <v>692</v>
      </c>
    </row>
    <row r="136" spans="1:8" ht="108.75" customHeight="1">
      <c r="A136" s="9" t="s">
        <v>677</v>
      </c>
      <c r="B136" s="5" t="s">
        <v>951</v>
      </c>
      <c r="C136" s="14" t="s">
        <v>952</v>
      </c>
      <c r="D136" s="14">
        <v>4</v>
      </c>
      <c r="E136" s="14" t="s">
        <v>953</v>
      </c>
      <c r="F136" s="22">
        <v>2</v>
      </c>
      <c r="G136" s="23" t="s">
        <v>954</v>
      </c>
      <c r="H136" s="9" t="s">
        <v>817</v>
      </c>
    </row>
    <row r="137" spans="1:8" ht="108.75" customHeight="1">
      <c r="A137" s="9" t="s">
        <v>677</v>
      </c>
      <c r="B137" s="5" t="s">
        <v>955</v>
      </c>
      <c r="C137" s="14" t="s">
        <v>45</v>
      </c>
      <c r="D137" s="14">
        <v>114</v>
      </c>
      <c r="E137" s="14" t="s">
        <v>51</v>
      </c>
      <c r="F137" s="22">
        <v>1</v>
      </c>
      <c r="G137" s="23" t="s">
        <v>954</v>
      </c>
      <c r="H137" s="9" t="s">
        <v>852</v>
      </c>
    </row>
    <row r="138" spans="1:8" ht="108.75" customHeight="1">
      <c r="A138" s="9" t="s">
        <v>677</v>
      </c>
      <c r="B138" s="5" t="s">
        <v>956</v>
      </c>
      <c r="C138" s="14" t="s">
        <v>957</v>
      </c>
      <c r="D138" s="15">
        <v>33</v>
      </c>
      <c r="E138" s="14" t="s">
        <v>958</v>
      </c>
      <c r="F138" s="22">
        <v>6</v>
      </c>
      <c r="G138" s="23" t="s">
        <v>954</v>
      </c>
      <c r="H138" s="9" t="s">
        <v>959</v>
      </c>
    </row>
    <row r="139" spans="1:8" ht="108.75" customHeight="1">
      <c r="A139" s="9" t="s">
        <v>677</v>
      </c>
      <c r="B139" s="5" t="s">
        <v>960</v>
      </c>
      <c r="C139" s="9" t="s">
        <v>590</v>
      </c>
      <c r="D139" s="9" t="s">
        <v>961</v>
      </c>
      <c r="E139" s="9" t="s">
        <v>127</v>
      </c>
      <c r="F139" s="22">
        <v>1</v>
      </c>
      <c r="G139" s="23" t="s">
        <v>954</v>
      </c>
      <c r="H139" s="9" t="s">
        <v>506</v>
      </c>
    </row>
    <row r="140" spans="1:8" ht="108.75" customHeight="1">
      <c r="A140" s="9" t="s">
        <v>677</v>
      </c>
      <c r="B140" s="5" t="s">
        <v>962</v>
      </c>
      <c r="C140" s="9" t="s">
        <v>255</v>
      </c>
      <c r="D140" s="9" t="s">
        <v>963</v>
      </c>
      <c r="E140" s="9" t="s">
        <v>791</v>
      </c>
      <c r="F140" s="22">
        <v>1</v>
      </c>
      <c r="G140" s="23" t="s">
        <v>954</v>
      </c>
      <c r="H140" s="9" t="s">
        <v>509</v>
      </c>
    </row>
    <row r="141" spans="1:8" ht="108.75" customHeight="1">
      <c r="A141" s="9" t="s">
        <v>677</v>
      </c>
      <c r="B141" s="5" t="s">
        <v>964</v>
      </c>
      <c r="C141" s="14" t="s">
        <v>70</v>
      </c>
      <c r="D141" s="15">
        <v>58</v>
      </c>
      <c r="E141" s="14" t="s">
        <v>965</v>
      </c>
      <c r="F141" s="22">
        <v>1</v>
      </c>
      <c r="G141" s="23" t="s">
        <v>966</v>
      </c>
      <c r="H141" s="9" t="s">
        <v>465</v>
      </c>
    </row>
    <row r="142" spans="1:8" s="31" customFormat="1" ht="108.75" customHeight="1">
      <c r="A142" s="26" t="s">
        <v>677</v>
      </c>
      <c r="B142" s="27" t="s">
        <v>967</v>
      </c>
      <c r="C142" s="28" t="s">
        <v>118</v>
      </c>
      <c r="D142" s="29">
        <v>49</v>
      </c>
      <c r="E142" s="28" t="s">
        <v>968</v>
      </c>
      <c r="F142" s="30">
        <v>3</v>
      </c>
      <c r="G142" s="28" t="s">
        <v>966</v>
      </c>
      <c r="H142" s="26" t="s">
        <v>469</v>
      </c>
    </row>
    <row r="143" spans="1:8" ht="108.75" customHeight="1">
      <c r="A143" s="9" t="s">
        <v>677</v>
      </c>
      <c r="B143" s="5" t="s">
        <v>969</v>
      </c>
      <c r="C143" s="9" t="s">
        <v>81</v>
      </c>
      <c r="D143" s="9">
        <v>6</v>
      </c>
      <c r="E143" s="9" t="s">
        <v>970</v>
      </c>
      <c r="F143" s="22">
        <v>2</v>
      </c>
      <c r="G143" s="23" t="s">
        <v>966</v>
      </c>
      <c r="H143" s="9" t="s">
        <v>757</v>
      </c>
    </row>
    <row r="144" spans="1:8" ht="108.75" customHeight="1">
      <c r="A144" s="9" t="s">
        <v>688</v>
      </c>
      <c r="B144" s="5" t="s">
        <v>971</v>
      </c>
      <c r="C144" s="14" t="s">
        <v>53</v>
      </c>
      <c r="D144" s="15">
        <v>188</v>
      </c>
      <c r="E144" s="14" t="s">
        <v>972</v>
      </c>
      <c r="F144" s="22">
        <v>2</v>
      </c>
      <c r="G144" s="23" t="s">
        <v>966</v>
      </c>
      <c r="H144" s="9" t="s">
        <v>463</v>
      </c>
    </row>
    <row r="145" spans="1:8" ht="108.75" customHeight="1">
      <c r="A145" s="9" t="s">
        <v>688</v>
      </c>
      <c r="B145" s="5" t="s">
        <v>733</v>
      </c>
      <c r="C145" s="14" t="s">
        <v>85</v>
      </c>
      <c r="D145" s="14">
        <v>107</v>
      </c>
      <c r="E145" s="14" t="s">
        <v>51</v>
      </c>
      <c r="F145" s="22">
        <v>1</v>
      </c>
      <c r="G145" s="23" t="s">
        <v>966</v>
      </c>
      <c r="H145" s="9" t="s">
        <v>448</v>
      </c>
    </row>
    <row r="146" spans="1:8" ht="108.75" customHeight="1">
      <c r="A146" s="9" t="s">
        <v>677</v>
      </c>
      <c r="B146" s="5" t="s">
        <v>973</v>
      </c>
      <c r="C146" s="9" t="s">
        <v>974</v>
      </c>
      <c r="D146" s="9">
        <v>17</v>
      </c>
      <c r="E146" s="9" t="s">
        <v>63</v>
      </c>
      <c r="F146" s="22">
        <v>1</v>
      </c>
      <c r="G146" s="23" t="s">
        <v>966</v>
      </c>
      <c r="H146" s="9" t="s">
        <v>507</v>
      </c>
    </row>
    <row r="147" spans="1:8" ht="108.75" customHeight="1">
      <c r="A147" s="9" t="s">
        <v>677</v>
      </c>
      <c r="B147" s="5" t="s">
        <v>975</v>
      </c>
      <c r="C147" s="9" t="s">
        <v>181</v>
      </c>
      <c r="D147" s="9">
        <v>76</v>
      </c>
      <c r="E147" s="9" t="s">
        <v>976</v>
      </c>
      <c r="F147" s="22">
        <v>7</v>
      </c>
      <c r="G147" s="23" t="s">
        <v>966</v>
      </c>
      <c r="H147" s="9" t="s">
        <v>977</v>
      </c>
    </row>
    <row r="148" spans="1:8" ht="108.75" customHeight="1">
      <c r="A148" s="9" t="s">
        <v>795</v>
      </c>
      <c r="B148" s="5" t="s">
        <v>978</v>
      </c>
      <c r="C148" s="14" t="s">
        <v>181</v>
      </c>
      <c r="D148" s="14" t="s">
        <v>979</v>
      </c>
      <c r="E148" s="14" t="s">
        <v>58</v>
      </c>
      <c r="F148" s="22">
        <v>1</v>
      </c>
      <c r="G148" s="23" t="s">
        <v>966</v>
      </c>
      <c r="H148" s="9" t="s">
        <v>448</v>
      </c>
    </row>
    <row r="149" spans="1:8" ht="108.75" customHeight="1">
      <c r="A149" s="9" t="s">
        <v>677</v>
      </c>
      <c r="B149" s="5" t="s">
        <v>980</v>
      </c>
      <c r="C149" s="14" t="s">
        <v>45</v>
      </c>
      <c r="D149" s="15">
        <v>140</v>
      </c>
      <c r="E149" s="14" t="s">
        <v>127</v>
      </c>
      <c r="F149" s="22">
        <v>1</v>
      </c>
      <c r="G149" s="23" t="s">
        <v>966</v>
      </c>
      <c r="H149" s="9" t="s">
        <v>959</v>
      </c>
    </row>
    <row r="150" spans="1:8" ht="108.75" customHeight="1">
      <c r="A150" s="9" t="s">
        <v>827</v>
      </c>
      <c r="B150" s="5" t="s">
        <v>981</v>
      </c>
      <c r="C150" s="14" t="s">
        <v>85</v>
      </c>
      <c r="D150" s="15" t="s">
        <v>982</v>
      </c>
      <c r="E150" s="14" t="s">
        <v>983</v>
      </c>
      <c r="F150" s="22">
        <v>8</v>
      </c>
      <c r="G150" s="23" t="s">
        <v>966</v>
      </c>
      <c r="H150" s="9" t="s">
        <v>753</v>
      </c>
    </row>
    <row r="151" spans="1:8" ht="108.75" customHeight="1">
      <c r="A151" s="9" t="s">
        <v>677</v>
      </c>
      <c r="B151" s="5" t="s">
        <v>984</v>
      </c>
      <c r="C151" s="14" t="s">
        <v>85</v>
      </c>
      <c r="D151" s="14" t="s">
        <v>985</v>
      </c>
      <c r="E151" s="14" t="s">
        <v>127</v>
      </c>
      <c r="F151" s="22">
        <v>1</v>
      </c>
      <c r="G151" s="23" t="s">
        <v>966</v>
      </c>
      <c r="H151" s="9" t="s">
        <v>986</v>
      </c>
    </row>
    <row r="152" spans="1:8" ht="108.75" customHeight="1">
      <c r="A152" s="9" t="s">
        <v>677</v>
      </c>
      <c r="B152" s="5" t="s">
        <v>987</v>
      </c>
      <c r="C152" s="14" t="s">
        <v>85</v>
      </c>
      <c r="D152" s="15">
        <v>146</v>
      </c>
      <c r="E152" s="14" t="s">
        <v>221</v>
      </c>
      <c r="F152" s="22">
        <v>2</v>
      </c>
      <c r="G152" s="23" t="s">
        <v>966</v>
      </c>
      <c r="H152" s="9" t="s">
        <v>469</v>
      </c>
    </row>
    <row r="153" spans="1:8" ht="108.75" customHeight="1">
      <c r="A153" s="9" t="s">
        <v>677</v>
      </c>
      <c r="B153" s="5" t="s">
        <v>988</v>
      </c>
      <c r="C153" s="14" t="s">
        <v>85</v>
      </c>
      <c r="D153" s="9">
        <v>106</v>
      </c>
      <c r="E153" s="14" t="s">
        <v>989</v>
      </c>
      <c r="F153" s="22">
        <v>11</v>
      </c>
      <c r="G153" s="23" t="s">
        <v>966</v>
      </c>
      <c r="H153" s="9" t="s">
        <v>990</v>
      </c>
    </row>
    <row r="154" spans="1:8" ht="108.75" customHeight="1">
      <c r="A154" s="9" t="s">
        <v>677</v>
      </c>
      <c r="B154" s="5" t="s">
        <v>991</v>
      </c>
      <c r="C154" s="9" t="s">
        <v>22</v>
      </c>
      <c r="D154" s="9">
        <v>27</v>
      </c>
      <c r="E154" s="9" t="s">
        <v>179</v>
      </c>
      <c r="F154" s="22">
        <v>2</v>
      </c>
      <c r="G154" s="23" t="s">
        <v>966</v>
      </c>
      <c r="H154" s="9" t="s">
        <v>757</v>
      </c>
    </row>
    <row r="155" spans="1:8" ht="108.75" customHeight="1">
      <c r="A155" s="9" t="s">
        <v>677</v>
      </c>
      <c r="B155" s="5" t="s">
        <v>992</v>
      </c>
      <c r="C155" s="5" t="s">
        <v>251</v>
      </c>
      <c r="D155" s="5">
        <v>12</v>
      </c>
      <c r="E155" s="14" t="s">
        <v>261</v>
      </c>
      <c r="F155" s="22">
        <v>3</v>
      </c>
      <c r="G155" s="23" t="s">
        <v>993</v>
      </c>
      <c r="H155" s="9" t="s">
        <v>304</v>
      </c>
    </row>
    <row r="156" spans="1:8" ht="108.75" customHeight="1">
      <c r="A156" s="9" t="s">
        <v>677</v>
      </c>
      <c r="B156" s="5" t="s">
        <v>994</v>
      </c>
      <c r="C156" s="9" t="s">
        <v>45</v>
      </c>
      <c r="D156" s="9">
        <v>62</v>
      </c>
      <c r="E156" s="9" t="s">
        <v>21</v>
      </c>
      <c r="F156" s="22">
        <v>1</v>
      </c>
      <c r="G156" s="23" t="s">
        <v>995</v>
      </c>
      <c r="H156" s="9" t="s">
        <v>479</v>
      </c>
    </row>
    <row r="157" spans="1:8" ht="108.75" customHeight="1">
      <c r="A157" s="9" t="s">
        <v>795</v>
      </c>
      <c r="B157" s="5" t="s">
        <v>996</v>
      </c>
      <c r="C157" s="14" t="s">
        <v>997</v>
      </c>
      <c r="D157" s="15">
        <v>33</v>
      </c>
      <c r="E157" s="14" t="s">
        <v>261</v>
      </c>
      <c r="F157" s="22">
        <v>3</v>
      </c>
      <c r="G157" s="23" t="s">
        <v>995</v>
      </c>
      <c r="H157" s="9" t="s">
        <v>959</v>
      </c>
    </row>
    <row r="158" spans="1:8" ht="108.75" customHeight="1">
      <c r="A158" s="9" t="s">
        <v>677</v>
      </c>
      <c r="B158" s="5" t="s">
        <v>998</v>
      </c>
      <c r="C158" s="9" t="s">
        <v>118</v>
      </c>
      <c r="D158" s="9">
        <v>100</v>
      </c>
      <c r="E158" s="9" t="s">
        <v>279</v>
      </c>
      <c r="F158" s="22">
        <v>1</v>
      </c>
      <c r="G158" s="23" t="s">
        <v>995</v>
      </c>
      <c r="H158" s="9" t="s">
        <v>757</v>
      </c>
    </row>
    <row r="159" spans="1:8" ht="108.75" customHeight="1">
      <c r="A159" s="9" t="s">
        <v>677</v>
      </c>
      <c r="B159" s="5" t="s">
        <v>999</v>
      </c>
      <c r="C159" s="9" t="s">
        <v>37</v>
      </c>
      <c r="D159" s="9">
        <v>40</v>
      </c>
      <c r="E159" s="9" t="s">
        <v>1000</v>
      </c>
      <c r="F159" s="22">
        <v>2</v>
      </c>
      <c r="G159" s="23" t="s">
        <v>995</v>
      </c>
      <c r="H159" s="9" t="s">
        <v>1001</v>
      </c>
    </row>
    <row r="160" spans="1:8" ht="108.75" customHeight="1">
      <c r="A160" s="9" t="s">
        <v>677</v>
      </c>
      <c r="B160" s="5" t="s">
        <v>1002</v>
      </c>
      <c r="C160" s="5" t="s">
        <v>232</v>
      </c>
      <c r="D160" s="5">
        <v>48</v>
      </c>
      <c r="E160" s="14" t="s">
        <v>51</v>
      </c>
      <c r="F160" s="22">
        <v>1</v>
      </c>
      <c r="G160" s="23" t="s">
        <v>1003</v>
      </c>
      <c r="H160" s="9" t="s">
        <v>323</v>
      </c>
    </row>
    <row r="161" spans="1:8" ht="108.75" customHeight="1">
      <c r="A161" s="9" t="s">
        <v>677</v>
      </c>
      <c r="B161" s="5" t="s">
        <v>1004</v>
      </c>
      <c r="C161" s="5" t="s">
        <v>56</v>
      </c>
      <c r="D161" s="5" t="s">
        <v>1005</v>
      </c>
      <c r="E161" s="14" t="s">
        <v>279</v>
      </c>
      <c r="F161" s="22">
        <v>1</v>
      </c>
      <c r="G161" s="23" t="s">
        <v>1006</v>
      </c>
      <c r="H161" s="9" t="s">
        <v>376</v>
      </c>
    </row>
    <row r="162" spans="1:8" ht="108.75" customHeight="1">
      <c r="A162" s="9" t="s">
        <v>677</v>
      </c>
      <c r="B162" s="5" t="s">
        <v>1007</v>
      </c>
      <c r="C162" s="14" t="s">
        <v>1008</v>
      </c>
      <c r="D162" s="15">
        <v>25</v>
      </c>
      <c r="E162" s="14" t="s">
        <v>1000</v>
      </c>
      <c r="F162" s="22">
        <v>2</v>
      </c>
      <c r="G162" s="23" t="s">
        <v>1009</v>
      </c>
      <c r="H162" s="9" t="s">
        <v>959</v>
      </c>
    </row>
    <row r="163" spans="1:8" ht="108.75" customHeight="1">
      <c r="A163" s="9" t="s">
        <v>677</v>
      </c>
      <c r="B163" s="5" t="s">
        <v>1010</v>
      </c>
      <c r="C163" s="14" t="s">
        <v>1011</v>
      </c>
      <c r="D163" s="9">
        <v>1</v>
      </c>
      <c r="E163" s="14" t="s">
        <v>51</v>
      </c>
      <c r="F163" s="22">
        <v>1</v>
      </c>
      <c r="G163" s="23" t="s">
        <v>1009</v>
      </c>
      <c r="H163" s="9" t="s">
        <v>469</v>
      </c>
    </row>
    <row r="164" spans="1:8" ht="108.75" customHeight="1">
      <c r="A164" s="9" t="s">
        <v>677</v>
      </c>
      <c r="B164" s="5" t="s">
        <v>1010</v>
      </c>
      <c r="C164" s="14" t="s">
        <v>43</v>
      </c>
      <c r="D164" s="9">
        <v>11</v>
      </c>
      <c r="E164" s="14" t="s">
        <v>1012</v>
      </c>
      <c r="F164" s="22">
        <v>2</v>
      </c>
      <c r="G164" s="23" t="s">
        <v>1009</v>
      </c>
      <c r="H164" s="9" t="s">
        <v>469</v>
      </c>
    </row>
    <row r="165" spans="1:8" ht="108.75" customHeight="1">
      <c r="A165" s="9" t="s">
        <v>677</v>
      </c>
      <c r="B165" s="5" t="s">
        <v>1013</v>
      </c>
      <c r="C165" s="9" t="s">
        <v>60</v>
      </c>
      <c r="D165" s="9">
        <v>44</v>
      </c>
      <c r="E165" s="9" t="s">
        <v>1014</v>
      </c>
      <c r="F165" s="22">
        <v>2</v>
      </c>
      <c r="G165" s="23" t="s">
        <v>1009</v>
      </c>
      <c r="H165" s="9" t="s">
        <v>757</v>
      </c>
    </row>
    <row r="166" spans="1:8" ht="108.75" customHeight="1">
      <c r="A166" s="9" t="s">
        <v>677</v>
      </c>
      <c r="B166" s="5" t="s">
        <v>1015</v>
      </c>
      <c r="C166" s="9" t="s">
        <v>60</v>
      </c>
      <c r="D166" s="9" t="s">
        <v>1016</v>
      </c>
      <c r="E166" s="9" t="s">
        <v>498</v>
      </c>
      <c r="F166" s="22">
        <v>1</v>
      </c>
      <c r="G166" s="23" t="s">
        <v>1009</v>
      </c>
      <c r="H166" s="9" t="s">
        <v>499</v>
      </c>
    </row>
    <row r="167" spans="1:8" ht="108.75" customHeight="1">
      <c r="A167" s="9" t="s">
        <v>677</v>
      </c>
      <c r="B167" s="5" t="s">
        <v>1017</v>
      </c>
      <c r="C167" s="9" t="s">
        <v>251</v>
      </c>
      <c r="D167" s="9">
        <v>25</v>
      </c>
      <c r="E167" s="9" t="s">
        <v>38</v>
      </c>
      <c r="F167" s="22">
        <v>1</v>
      </c>
      <c r="G167" s="23" t="s">
        <v>1018</v>
      </c>
      <c r="H167" s="9" t="s">
        <v>766</v>
      </c>
    </row>
    <row r="168" spans="1:8" ht="108.75" customHeight="1">
      <c r="A168" s="9" t="s">
        <v>677</v>
      </c>
      <c r="B168" s="5" t="s">
        <v>1019</v>
      </c>
      <c r="C168" s="14" t="s">
        <v>251</v>
      </c>
      <c r="D168" s="14" t="s">
        <v>1020</v>
      </c>
      <c r="E168" s="14" t="s">
        <v>21</v>
      </c>
      <c r="F168" s="22">
        <v>1</v>
      </c>
      <c r="G168" s="23" t="s">
        <v>1018</v>
      </c>
      <c r="H168" s="9" t="s">
        <v>442</v>
      </c>
    </row>
    <row r="169" spans="1:8" ht="108.75" customHeight="1">
      <c r="A169" s="9" t="s">
        <v>677</v>
      </c>
      <c r="B169" s="5" t="s">
        <v>1021</v>
      </c>
      <c r="C169" s="9" t="s">
        <v>307</v>
      </c>
      <c r="D169" s="9" t="s">
        <v>1022</v>
      </c>
      <c r="E169" s="9" t="s">
        <v>261</v>
      </c>
      <c r="F169" s="22">
        <v>3</v>
      </c>
      <c r="G169" s="23" t="s">
        <v>1018</v>
      </c>
      <c r="H169" s="9" t="s">
        <v>1023</v>
      </c>
    </row>
    <row r="170" spans="1:8" ht="108.75" customHeight="1">
      <c r="A170" s="9" t="s">
        <v>677</v>
      </c>
      <c r="B170" s="5" t="s">
        <v>1024</v>
      </c>
      <c r="C170" s="14" t="s">
        <v>64</v>
      </c>
      <c r="D170" s="9" t="s">
        <v>467</v>
      </c>
      <c r="E170" s="14" t="s">
        <v>1025</v>
      </c>
      <c r="F170" s="22">
        <v>22</v>
      </c>
      <c r="G170" s="23" t="s">
        <v>1018</v>
      </c>
      <c r="H170" s="9" t="s">
        <v>469</v>
      </c>
    </row>
    <row r="171" spans="1:8" ht="108.75" customHeight="1">
      <c r="A171" s="9" t="s">
        <v>677</v>
      </c>
      <c r="B171" s="5" t="s">
        <v>1026</v>
      </c>
      <c r="C171" s="14" t="s">
        <v>307</v>
      </c>
      <c r="D171" s="32" t="s">
        <v>1027</v>
      </c>
      <c r="E171" s="14" t="s">
        <v>21</v>
      </c>
      <c r="F171" s="22">
        <v>1</v>
      </c>
      <c r="G171" s="23" t="s">
        <v>1018</v>
      </c>
      <c r="H171" s="9" t="s">
        <v>469</v>
      </c>
    </row>
    <row r="172" spans="1:8" ht="108.75" customHeight="1">
      <c r="A172" s="9" t="s">
        <v>677</v>
      </c>
      <c r="B172" s="5" t="s">
        <v>1028</v>
      </c>
      <c r="C172" s="14" t="s">
        <v>243</v>
      </c>
      <c r="D172" s="9">
        <v>25</v>
      </c>
      <c r="E172" s="14" t="s">
        <v>21</v>
      </c>
      <c r="F172" s="22">
        <v>1</v>
      </c>
      <c r="G172" s="23" t="s">
        <v>1018</v>
      </c>
      <c r="H172" s="9" t="s">
        <v>469</v>
      </c>
    </row>
    <row r="173" spans="1:8" ht="108.75" customHeight="1">
      <c r="A173" s="9" t="s">
        <v>677</v>
      </c>
      <c r="B173" s="5" t="s">
        <v>1029</v>
      </c>
      <c r="C173" s="14" t="s">
        <v>118</v>
      </c>
      <c r="D173" s="15">
        <v>70</v>
      </c>
      <c r="E173" s="14" t="s">
        <v>950</v>
      </c>
      <c r="F173" s="22">
        <v>2</v>
      </c>
      <c r="G173" s="23" t="s">
        <v>1018</v>
      </c>
      <c r="H173" s="9" t="s">
        <v>1030</v>
      </c>
    </row>
    <row r="174" spans="1:8" ht="108.75" customHeight="1">
      <c r="A174" s="9" t="s">
        <v>677</v>
      </c>
      <c r="B174" s="5" t="s">
        <v>1031</v>
      </c>
      <c r="C174" s="14" t="s">
        <v>251</v>
      </c>
      <c r="D174" s="14" t="s">
        <v>1032</v>
      </c>
      <c r="E174" s="14" t="s">
        <v>1033</v>
      </c>
      <c r="F174" s="22">
        <v>7</v>
      </c>
      <c r="G174" s="23" t="s">
        <v>1018</v>
      </c>
      <c r="H174" s="9" t="s">
        <v>1034</v>
      </c>
    </row>
    <row r="175" spans="1:8" ht="108.75" customHeight="1">
      <c r="A175" s="9" t="s">
        <v>677</v>
      </c>
      <c r="B175" s="5" t="s">
        <v>1031</v>
      </c>
      <c r="C175" s="14" t="s">
        <v>251</v>
      </c>
      <c r="D175" s="14" t="s">
        <v>1035</v>
      </c>
      <c r="E175" s="14" t="s">
        <v>1036</v>
      </c>
      <c r="F175" s="22">
        <v>15</v>
      </c>
      <c r="G175" s="23" t="s">
        <v>1037</v>
      </c>
      <c r="H175" s="9" t="s">
        <v>1034</v>
      </c>
    </row>
    <row r="176" spans="1:8" ht="108.75" customHeight="1">
      <c r="A176" s="9" t="s">
        <v>677</v>
      </c>
      <c r="B176" s="5" t="s">
        <v>1038</v>
      </c>
      <c r="C176" s="14" t="s">
        <v>590</v>
      </c>
      <c r="D176" s="15" t="s">
        <v>1039</v>
      </c>
      <c r="E176" s="14" t="s">
        <v>1040</v>
      </c>
      <c r="F176" s="22">
        <v>13</v>
      </c>
      <c r="G176" s="23" t="s">
        <v>1041</v>
      </c>
      <c r="H176" s="9" t="s">
        <v>959</v>
      </c>
    </row>
    <row r="177" spans="1:8" ht="108.75" customHeight="1">
      <c r="A177" s="9" t="s">
        <v>677</v>
      </c>
      <c r="B177" s="5" t="s">
        <v>1042</v>
      </c>
      <c r="C177" s="9" t="s">
        <v>1043</v>
      </c>
      <c r="D177" s="9">
        <v>1</v>
      </c>
      <c r="E177" s="9" t="s">
        <v>212</v>
      </c>
      <c r="F177" s="22">
        <v>1</v>
      </c>
      <c r="G177" s="23" t="s">
        <v>1041</v>
      </c>
      <c r="H177" s="9" t="s">
        <v>692</v>
      </c>
    </row>
    <row r="178" spans="1:8" ht="108.75" customHeight="1">
      <c r="A178" s="9" t="s">
        <v>677</v>
      </c>
      <c r="B178" s="5" t="s">
        <v>1044</v>
      </c>
      <c r="C178" s="5" t="s">
        <v>22</v>
      </c>
      <c r="D178" s="5">
        <v>79</v>
      </c>
      <c r="E178" s="14" t="s">
        <v>21</v>
      </c>
      <c r="F178" s="22">
        <v>1</v>
      </c>
      <c r="G178" s="23" t="s">
        <v>1045</v>
      </c>
      <c r="H178" s="9" t="s">
        <v>352</v>
      </c>
    </row>
    <row r="179" spans="1:8" ht="108.75" customHeight="1">
      <c r="A179" s="9" t="s">
        <v>677</v>
      </c>
      <c r="B179" s="5" t="s">
        <v>1046</v>
      </c>
      <c r="C179" s="14" t="s">
        <v>275</v>
      </c>
      <c r="D179" s="14">
        <v>4</v>
      </c>
      <c r="E179" s="14" t="s">
        <v>214</v>
      </c>
      <c r="F179" s="22">
        <v>1</v>
      </c>
      <c r="G179" s="23" t="s">
        <v>1047</v>
      </c>
      <c r="H179" s="9" t="s">
        <v>866</v>
      </c>
    </row>
    <row r="180" spans="1:8" ht="108.75" customHeight="1">
      <c r="A180" s="9" t="s">
        <v>677</v>
      </c>
      <c r="B180" s="5" t="s">
        <v>1048</v>
      </c>
      <c r="C180" s="9" t="s">
        <v>284</v>
      </c>
      <c r="D180" s="9">
        <v>43</v>
      </c>
      <c r="E180" s="9" t="s">
        <v>335</v>
      </c>
      <c r="F180" s="22">
        <v>1</v>
      </c>
      <c r="G180" s="23" t="s">
        <v>1047</v>
      </c>
      <c r="H180" s="9" t="s">
        <v>509</v>
      </c>
    </row>
    <row r="181" spans="1:8" ht="108.75" customHeight="1">
      <c r="A181" s="9" t="s">
        <v>677</v>
      </c>
      <c r="B181" s="5" t="s">
        <v>1049</v>
      </c>
      <c r="C181" s="9" t="s">
        <v>56</v>
      </c>
      <c r="D181" s="9">
        <v>122</v>
      </c>
      <c r="E181" s="9" t="s">
        <v>1050</v>
      </c>
      <c r="F181" s="22">
        <v>4</v>
      </c>
      <c r="G181" s="23" t="s">
        <v>1047</v>
      </c>
      <c r="H181" s="9" t="s">
        <v>506</v>
      </c>
    </row>
    <row r="182" spans="1:8" ht="108.75" customHeight="1">
      <c r="A182" s="21"/>
      <c r="B182" s="5" t="s">
        <v>1051</v>
      </c>
      <c r="C182" s="9" t="s">
        <v>85</v>
      </c>
      <c r="D182" s="9">
        <v>148</v>
      </c>
      <c r="E182" s="9" t="s">
        <v>1052</v>
      </c>
      <c r="F182" s="22">
        <v>4</v>
      </c>
      <c r="G182" s="23" t="s">
        <v>1047</v>
      </c>
      <c r="H182" s="9" t="s">
        <v>1053</v>
      </c>
    </row>
    <row r="183" spans="1:8" ht="108.75" customHeight="1">
      <c r="A183" s="9" t="s">
        <v>677</v>
      </c>
      <c r="B183" s="5" t="s">
        <v>1054</v>
      </c>
      <c r="C183" s="9" t="s">
        <v>77</v>
      </c>
      <c r="D183" s="9" t="s">
        <v>1055</v>
      </c>
      <c r="E183" s="9" t="s">
        <v>214</v>
      </c>
      <c r="F183" s="22">
        <v>1</v>
      </c>
      <c r="G183" s="23" t="s">
        <v>1047</v>
      </c>
      <c r="H183" s="9" t="s">
        <v>507</v>
      </c>
    </row>
    <row r="184" spans="1:8" ht="108.75" customHeight="1">
      <c r="A184" s="9" t="s">
        <v>677</v>
      </c>
      <c r="B184" s="5" t="s">
        <v>1056</v>
      </c>
      <c r="C184" s="9" t="s">
        <v>284</v>
      </c>
      <c r="D184" s="9">
        <v>66</v>
      </c>
      <c r="E184" s="9" t="s">
        <v>51</v>
      </c>
      <c r="F184" s="22">
        <v>1</v>
      </c>
      <c r="G184" s="23" t="s">
        <v>1047</v>
      </c>
      <c r="H184" s="9" t="s">
        <v>507</v>
      </c>
    </row>
    <row r="185" spans="1:8" ht="108.75" customHeight="1">
      <c r="A185" s="9" t="s">
        <v>677</v>
      </c>
      <c r="B185" s="5" t="s">
        <v>1057</v>
      </c>
      <c r="C185" s="9" t="s">
        <v>1058</v>
      </c>
      <c r="D185" s="9">
        <v>13</v>
      </c>
      <c r="E185" s="9" t="s">
        <v>51</v>
      </c>
      <c r="F185" s="22">
        <v>1</v>
      </c>
      <c r="G185" s="23" t="s">
        <v>1047</v>
      </c>
      <c r="H185" s="9" t="s">
        <v>507</v>
      </c>
    </row>
    <row r="186" spans="1:8" ht="108.75" customHeight="1">
      <c r="A186" s="9" t="s">
        <v>677</v>
      </c>
      <c r="B186" s="5" t="s">
        <v>1059</v>
      </c>
      <c r="C186" s="9" t="s">
        <v>64</v>
      </c>
      <c r="D186" s="9" t="s">
        <v>1060</v>
      </c>
      <c r="E186" s="9" t="s">
        <v>1061</v>
      </c>
      <c r="F186" s="22">
        <v>6</v>
      </c>
      <c r="G186" s="23" t="s">
        <v>1047</v>
      </c>
      <c r="H186" s="9" t="s">
        <v>507</v>
      </c>
    </row>
    <row r="187" spans="1:8" ht="108.75" customHeight="1">
      <c r="A187" s="9" t="s">
        <v>677</v>
      </c>
      <c r="B187" s="5" t="s">
        <v>1062</v>
      </c>
      <c r="C187" s="14" t="s">
        <v>60</v>
      </c>
      <c r="D187" s="14">
        <v>14</v>
      </c>
      <c r="E187" s="14" t="s">
        <v>225</v>
      </c>
      <c r="F187" s="22">
        <v>1</v>
      </c>
      <c r="G187" s="23" t="s">
        <v>1047</v>
      </c>
      <c r="H187" s="9" t="s">
        <v>431</v>
      </c>
    </row>
    <row r="188" spans="1:8" ht="108.75" customHeight="1">
      <c r="A188" s="9" t="s">
        <v>677</v>
      </c>
      <c r="B188" s="5" t="s">
        <v>1063</v>
      </c>
      <c r="C188" s="14" t="s">
        <v>1064</v>
      </c>
      <c r="D188" s="14">
        <v>17</v>
      </c>
      <c r="E188" s="14" t="s">
        <v>214</v>
      </c>
      <c r="F188" s="22">
        <v>1</v>
      </c>
      <c r="G188" s="23" t="s">
        <v>1047</v>
      </c>
      <c r="H188" s="9" t="s">
        <v>442</v>
      </c>
    </row>
    <row r="189" spans="1:8" ht="108.75" customHeight="1">
      <c r="A189" s="9" t="s">
        <v>677</v>
      </c>
      <c r="B189" s="5" t="s">
        <v>1065</v>
      </c>
      <c r="C189" s="9" t="s">
        <v>251</v>
      </c>
      <c r="D189" s="9">
        <v>57</v>
      </c>
      <c r="E189" s="9" t="s">
        <v>71</v>
      </c>
      <c r="F189" s="22">
        <v>4</v>
      </c>
      <c r="G189" s="23" t="s">
        <v>1047</v>
      </c>
      <c r="H189" s="9" t="s">
        <v>1066</v>
      </c>
    </row>
    <row r="190" spans="1:8" ht="108.75" customHeight="1">
      <c r="A190" s="9" t="s">
        <v>677</v>
      </c>
      <c r="B190" s="5" t="s">
        <v>1067</v>
      </c>
      <c r="C190" s="14" t="s">
        <v>32</v>
      </c>
      <c r="D190" s="14">
        <v>77</v>
      </c>
      <c r="E190" s="14" t="s">
        <v>214</v>
      </c>
      <c r="F190" s="22">
        <v>1</v>
      </c>
      <c r="G190" s="23" t="s">
        <v>1068</v>
      </c>
      <c r="H190" s="9" t="s">
        <v>407</v>
      </c>
    </row>
    <row r="191" spans="1:8" ht="108.75" customHeight="1">
      <c r="A191" s="9" t="s">
        <v>677</v>
      </c>
      <c r="B191" s="5" t="s">
        <v>1069</v>
      </c>
      <c r="C191" s="9" t="s">
        <v>9</v>
      </c>
      <c r="D191" s="9">
        <v>41</v>
      </c>
      <c r="E191" s="9" t="s">
        <v>1070</v>
      </c>
      <c r="F191" s="22">
        <v>1</v>
      </c>
      <c r="G191" s="23" t="s">
        <v>1068</v>
      </c>
      <c r="H191" s="9" t="s">
        <v>489</v>
      </c>
    </row>
    <row r="192" spans="1:8" ht="108.75" customHeight="1">
      <c r="A192" s="9" t="s">
        <v>677</v>
      </c>
      <c r="B192" s="5" t="s">
        <v>1071</v>
      </c>
      <c r="C192" s="9" t="s">
        <v>53</v>
      </c>
      <c r="D192" s="9">
        <v>347</v>
      </c>
      <c r="E192" s="9" t="s">
        <v>1072</v>
      </c>
      <c r="F192" s="22">
        <v>1</v>
      </c>
      <c r="G192" s="23" t="s">
        <v>1068</v>
      </c>
      <c r="H192" s="9" t="s">
        <v>507</v>
      </c>
    </row>
    <row r="193" spans="1:8" ht="108.75" customHeight="1">
      <c r="A193" s="9" t="s">
        <v>677</v>
      </c>
      <c r="B193" s="5" t="s">
        <v>1073</v>
      </c>
      <c r="C193" s="9" t="s">
        <v>77</v>
      </c>
      <c r="D193" s="9" t="s">
        <v>1074</v>
      </c>
      <c r="E193" s="9" t="s">
        <v>58</v>
      </c>
      <c r="F193" s="22">
        <v>1</v>
      </c>
      <c r="G193" s="23" t="s">
        <v>1068</v>
      </c>
      <c r="H193" s="9" t="s">
        <v>507</v>
      </c>
    </row>
    <row r="194" spans="1:8" ht="108.75" customHeight="1">
      <c r="A194" s="9" t="s">
        <v>677</v>
      </c>
      <c r="B194" s="5" t="s">
        <v>1075</v>
      </c>
      <c r="C194" s="9" t="s">
        <v>53</v>
      </c>
      <c r="D194" s="9">
        <v>253</v>
      </c>
      <c r="E194" s="9" t="s">
        <v>51</v>
      </c>
      <c r="F194" s="22">
        <v>1</v>
      </c>
      <c r="G194" s="23" t="s">
        <v>1068</v>
      </c>
      <c r="H194" s="9" t="s">
        <v>507</v>
      </c>
    </row>
    <row r="195" spans="1:8" ht="108.75" customHeight="1">
      <c r="A195" s="9" t="s">
        <v>677</v>
      </c>
      <c r="B195" s="5" t="s">
        <v>1076</v>
      </c>
      <c r="C195" s="9" t="s">
        <v>1077</v>
      </c>
      <c r="D195" s="9" t="s">
        <v>1078</v>
      </c>
      <c r="E195" s="9" t="s">
        <v>1079</v>
      </c>
      <c r="F195" s="22">
        <v>4</v>
      </c>
      <c r="G195" s="23" t="s">
        <v>1068</v>
      </c>
      <c r="H195" s="9" t="s">
        <v>507</v>
      </c>
    </row>
    <row r="196" spans="1:8" ht="108.75" customHeight="1">
      <c r="A196" s="9" t="s">
        <v>677</v>
      </c>
      <c r="B196" s="5" t="s">
        <v>1080</v>
      </c>
      <c r="C196" s="9" t="s">
        <v>53</v>
      </c>
      <c r="D196" s="9">
        <v>68</v>
      </c>
      <c r="E196" s="9" t="s">
        <v>51</v>
      </c>
      <c r="F196" s="22">
        <v>1</v>
      </c>
      <c r="G196" s="23" t="s">
        <v>1068</v>
      </c>
      <c r="H196" s="9" t="s">
        <v>507</v>
      </c>
    </row>
    <row r="197" spans="1:8" ht="108.75" customHeight="1">
      <c r="A197" s="9" t="s">
        <v>688</v>
      </c>
      <c r="B197" s="5" t="s">
        <v>1081</v>
      </c>
      <c r="C197" s="9" t="s">
        <v>1082</v>
      </c>
      <c r="D197" s="9" t="s">
        <v>1083</v>
      </c>
      <c r="E197" s="9" t="s">
        <v>902</v>
      </c>
      <c r="F197" s="22">
        <v>1</v>
      </c>
      <c r="G197" s="23" t="s">
        <v>1068</v>
      </c>
      <c r="H197" s="9" t="s">
        <v>509</v>
      </c>
    </row>
    <row r="198" spans="1:8" ht="108.75" customHeight="1">
      <c r="A198" s="5" t="s">
        <v>1084</v>
      </c>
      <c r="B198" s="5" t="s">
        <v>1085</v>
      </c>
      <c r="C198" s="5" t="s">
        <v>53</v>
      </c>
      <c r="D198" s="5">
        <v>233</v>
      </c>
      <c r="E198" s="5" t="s">
        <v>21</v>
      </c>
      <c r="F198" s="22">
        <v>1</v>
      </c>
      <c r="G198" s="23" t="s">
        <v>1068</v>
      </c>
      <c r="H198" s="5" t="s">
        <v>619</v>
      </c>
    </row>
    <row r="199" spans="1:8" ht="108.75" customHeight="1">
      <c r="A199" s="5" t="s">
        <v>677</v>
      </c>
      <c r="B199" s="5" t="s">
        <v>1086</v>
      </c>
      <c r="C199" s="5" t="s">
        <v>53</v>
      </c>
      <c r="D199" s="5">
        <v>88</v>
      </c>
      <c r="E199" s="5" t="s">
        <v>1087</v>
      </c>
      <c r="F199" s="22">
        <v>2</v>
      </c>
      <c r="G199" s="23" t="s">
        <v>1088</v>
      </c>
      <c r="H199" s="5" t="s">
        <v>1089</v>
      </c>
    </row>
    <row r="200" spans="1:8" ht="108.75" customHeight="1">
      <c r="A200" s="9" t="s">
        <v>677</v>
      </c>
      <c r="B200" s="5" t="s">
        <v>1046</v>
      </c>
      <c r="C200" s="9" t="s">
        <v>275</v>
      </c>
      <c r="D200" s="9">
        <v>4</v>
      </c>
      <c r="E200" s="9" t="s">
        <v>21</v>
      </c>
      <c r="F200" s="22">
        <v>1</v>
      </c>
      <c r="G200" s="23" t="s">
        <v>1090</v>
      </c>
      <c r="H200" s="9" t="s">
        <v>506</v>
      </c>
    </row>
    <row r="201" spans="1:8" ht="108.75" customHeight="1">
      <c r="A201" s="9" t="s">
        <v>677</v>
      </c>
      <c r="B201" s="5" t="s">
        <v>1091</v>
      </c>
      <c r="C201" s="9" t="s">
        <v>56</v>
      </c>
      <c r="D201" s="9">
        <v>55</v>
      </c>
      <c r="E201" s="9" t="s">
        <v>247</v>
      </c>
      <c r="F201" s="22">
        <v>2</v>
      </c>
      <c r="G201" s="23" t="s">
        <v>1090</v>
      </c>
      <c r="H201" s="9" t="s">
        <v>509</v>
      </c>
    </row>
    <row r="202" spans="1:8" ht="108.75" customHeight="1">
      <c r="A202" s="9" t="s">
        <v>677</v>
      </c>
      <c r="B202" s="5" t="s">
        <v>1092</v>
      </c>
      <c r="C202" s="9" t="s">
        <v>53</v>
      </c>
      <c r="D202" s="9" t="s">
        <v>1093</v>
      </c>
      <c r="E202" s="9" t="s">
        <v>1094</v>
      </c>
      <c r="F202" s="22">
        <v>3</v>
      </c>
      <c r="G202" s="23" t="s">
        <v>1090</v>
      </c>
      <c r="H202" s="9" t="s">
        <v>1095</v>
      </c>
    </row>
    <row r="203" spans="1:8" ht="108.75" customHeight="1">
      <c r="A203" s="9" t="s">
        <v>1096</v>
      </c>
      <c r="B203" s="5" t="s">
        <v>1097</v>
      </c>
      <c r="C203" s="9" t="s">
        <v>220</v>
      </c>
      <c r="D203" s="9" t="s">
        <v>1098</v>
      </c>
      <c r="E203" s="9" t="s">
        <v>58</v>
      </c>
      <c r="F203" s="22">
        <v>1</v>
      </c>
      <c r="G203" s="23" t="s">
        <v>1090</v>
      </c>
      <c r="H203" s="9" t="s">
        <v>1095</v>
      </c>
    </row>
    <row r="204" spans="1:8" ht="108.75" customHeight="1">
      <c r="A204" s="9" t="s">
        <v>795</v>
      </c>
      <c r="B204" s="5" t="s">
        <v>1099</v>
      </c>
      <c r="C204" s="9" t="s">
        <v>37</v>
      </c>
      <c r="D204" s="9">
        <v>138</v>
      </c>
      <c r="E204" s="9" t="s">
        <v>58</v>
      </c>
      <c r="F204" s="22">
        <v>1</v>
      </c>
      <c r="G204" s="23" t="s">
        <v>1090</v>
      </c>
      <c r="H204" s="9" t="s">
        <v>1095</v>
      </c>
    </row>
    <row r="205" spans="1:8" ht="108.75" customHeight="1">
      <c r="A205" s="9" t="s">
        <v>677</v>
      </c>
      <c r="B205" s="5" t="s">
        <v>1100</v>
      </c>
      <c r="C205" s="9" t="s">
        <v>685</v>
      </c>
      <c r="D205" s="9">
        <v>13</v>
      </c>
      <c r="E205" s="9" t="s">
        <v>21</v>
      </c>
      <c r="F205" s="22">
        <v>1</v>
      </c>
      <c r="G205" s="23" t="s">
        <v>1090</v>
      </c>
      <c r="H205" s="9" t="s">
        <v>1101</v>
      </c>
    </row>
    <row r="206" spans="1:8" ht="108.75" customHeight="1">
      <c r="A206" s="9" t="s">
        <v>677</v>
      </c>
      <c r="B206" s="5" t="s">
        <v>1102</v>
      </c>
      <c r="C206" s="9" t="s">
        <v>1008</v>
      </c>
      <c r="D206" s="9">
        <v>53</v>
      </c>
      <c r="E206" s="9" t="s">
        <v>21</v>
      </c>
      <c r="F206" s="22">
        <v>1</v>
      </c>
      <c r="G206" s="23" t="s">
        <v>1090</v>
      </c>
      <c r="H206" s="9" t="s">
        <v>1103</v>
      </c>
    </row>
    <row r="207" spans="1:8" ht="108.75" customHeight="1">
      <c r="A207" s="9" t="s">
        <v>688</v>
      </c>
      <c r="B207" s="5" t="s">
        <v>1104</v>
      </c>
      <c r="C207" s="9" t="s">
        <v>81</v>
      </c>
      <c r="D207" s="9" t="s">
        <v>513</v>
      </c>
      <c r="E207" s="9" t="s">
        <v>1105</v>
      </c>
      <c r="F207" s="22">
        <v>9</v>
      </c>
      <c r="G207" s="23" t="s">
        <v>1090</v>
      </c>
      <c r="H207" s="9" t="s">
        <v>515</v>
      </c>
    </row>
    <row r="208" spans="1:8" ht="108.75" customHeight="1">
      <c r="A208" s="9" t="s">
        <v>688</v>
      </c>
      <c r="B208" s="5" t="s">
        <v>1106</v>
      </c>
      <c r="C208" s="9" t="s">
        <v>53</v>
      </c>
      <c r="D208" s="9">
        <v>277</v>
      </c>
      <c r="E208" s="9" t="s">
        <v>1107</v>
      </c>
      <c r="F208" s="22">
        <v>2</v>
      </c>
      <c r="G208" s="23" t="s">
        <v>1108</v>
      </c>
      <c r="H208" s="9" t="s">
        <v>507</v>
      </c>
    </row>
    <row r="209" spans="1:8" ht="108.75" customHeight="1">
      <c r="A209" s="9" t="s">
        <v>677</v>
      </c>
      <c r="B209" s="5" t="s">
        <v>1109</v>
      </c>
      <c r="C209" s="14" t="s">
        <v>311</v>
      </c>
      <c r="D209" s="15" t="s">
        <v>1110</v>
      </c>
      <c r="E209" s="14" t="s">
        <v>1111</v>
      </c>
      <c r="F209" s="22">
        <v>5</v>
      </c>
      <c r="G209" s="23" t="s">
        <v>1112</v>
      </c>
      <c r="H209" s="9" t="s">
        <v>461</v>
      </c>
    </row>
    <row r="210" spans="1:8" ht="108.75" customHeight="1">
      <c r="A210" s="9" t="s">
        <v>677</v>
      </c>
      <c r="B210" s="5" t="s">
        <v>1113</v>
      </c>
      <c r="C210" s="9" t="s">
        <v>70</v>
      </c>
      <c r="D210" s="9" t="s">
        <v>1114</v>
      </c>
      <c r="E210" s="9" t="s">
        <v>1115</v>
      </c>
      <c r="F210" s="22">
        <v>2</v>
      </c>
      <c r="G210" s="14" t="s">
        <v>1116</v>
      </c>
      <c r="H210" s="9" t="s">
        <v>509</v>
      </c>
    </row>
    <row r="211" spans="1:8" ht="108.75" customHeight="1">
      <c r="A211" s="9" t="s">
        <v>677</v>
      </c>
      <c r="B211" s="5" t="s">
        <v>1117</v>
      </c>
      <c r="C211" s="9" t="s">
        <v>220</v>
      </c>
      <c r="D211" s="9">
        <v>57</v>
      </c>
      <c r="E211" s="9" t="s">
        <v>1118</v>
      </c>
      <c r="F211" s="22">
        <v>7</v>
      </c>
      <c r="G211" s="14" t="s">
        <v>1116</v>
      </c>
      <c r="H211" s="9" t="s">
        <v>429</v>
      </c>
    </row>
    <row r="212" spans="1:8" ht="108.75" customHeight="1">
      <c r="A212" s="9" t="s">
        <v>795</v>
      </c>
      <c r="B212" s="5" t="s">
        <v>1119</v>
      </c>
      <c r="C212" s="9" t="s">
        <v>70</v>
      </c>
      <c r="D212" s="9">
        <v>58</v>
      </c>
      <c r="E212" s="9" t="s">
        <v>1120</v>
      </c>
      <c r="F212" s="22">
        <v>3</v>
      </c>
      <c r="G212" s="14" t="s">
        <v>1116</v>
      </c>
      <c r="H212" s="9" t="s">
        <v>547</v>
      </c>
    </row>
    <row r="213" spans="1:8" ht="108.75" customHeight="1">
      <c r="A213" s="9" t="s">
        <v>677</v>
      </c>
      <c r="B213" s="5" t="s">
        <v>1121</v>
      </c>
      <c r="C213" s="9" t="s">
        <v>243</v>
      </c>
      <c r="D213" s="9" t="s">
        <v>553</v>
      </c>
      <c r="E213" s="9" t="s">
        <v>1122</v>
      </c>
      <c r="F213" s="22">
        <v>12</v>
      </c>
      <c r="G213" s="14" t="s">
        <v>1116</v>
      </c>
      <c r="H213" s="9" t="s">
        <v>547</v>
      </c>
    </row>
    <row r="214" spans="1:8" ht="108.75" customHeight="1">
      <c r="A214" s="9" t="s">
        <v>677</v>
      </c>
      <c r="B214" s="5" t="s">
        <v>1123</v>
      </c>
      <c r="C214" s="14" t="s">
        <v>60</v>
      </c>
      <c r="D214" s="14">
        <v>5</v>
      </c>
      <c r="E214" s="14" t="s">
        <v>1124</v>
      </c>
      <c r="F214" s="22">
        <v>1</v>
      </c>
      <c r="G214" s="23" t="s">
        <v>1125</v>
      </c>
      <c r="H214" s="9" t="s">
        <v>1126</v>
      </c>
    </row>
    <row r="215" spans="1:8" ht="108.75" customHeight="1">
      <c r="A215" s="9" t="s">
        <v>795</v>
      </c>
      <c r="B215" s="5" t="s">
        <v>1127</v>
      </c>
      <c r="C215" s="9" t="s">
        <v>9</v>
      </c>
      <c r="D215" s="9">
        <v>92</v>
      </c>
      <c r="E215" s="9" t="s">
        <v>111</v>
      </c>
      <c r="F215" s="22">
        <v>2</v>
      </c>
      <c r="G215" s="23" t="s">
        <v>1128</v>
      </c>
      <c r="H215" s="9" t="s">
        <v>509</v>
      </c>
    </row>
    <row r="216" spans="1:8" ht="108.75" customHeight="1">
      <c r="A216" s="9" t="s">
        <v>677</v>
      </c>
      <c r="B216" s="5" t="s">
        <v>1129</v>
      </c>
      <c r="C216" s="9" t="s">
        <v>458</v>
      </c>
      <c r="D216" s="9" t="s">
        <v>1130</v>
      </c>
      <c r="E216" s="9" t="s">
        <v>1131</v>
      </c>
      <c r="F216" s="22">
        <v>3</v>
      </c>
      <c r="G216" s="23" t="s">
        <v>1132</v>
      </c>
      <c r="H216" s="9" t="s">
        <v>509</v>
      </c>
    </row>
    <row r="217" spans="1:8" ht="108.75" customHeight="1">
      <c r="A217" s="9" t="s">
        <v>677</v>
      </c>
      <c r="B217" s="5" t="s">
        <v>1133</v>
      </c>
      <c r="C217" s="9" t="s">
        <v>77</v>
      </c>
      <c r="D217" s="9" t="s">
        <v>1134</v>
      </c>
      <c r="E217" s="9" t="s">
        <v>58</v>
      </c>
      <c r="F217" s="22">
        <v>1</v>
      </c>
      <c r="G217" s="23" t="s">
        <v>1132</v>
      </c>
      <c r="H217" s="9" t="s">
        <v>1095</v>
      </c>
    </row>
    <row r="218" spans="1:8" ht="108.75" customHeight="1">
      <c r="A218" s="9" t="s">
        <v>677</v>
      </c>
      <c r="B218" s="5" t="s">
        <v>1135</v>
      </c>
      <c r="C218" s="9" t="s">
        <v>64</v>
      </c>
      <c r="D218" s="9">
        <v>87</v>
      </c>
      <c r="E218" s="9" t="s">
        <v>1136</v>
      </c>
      <c r="F218" s="22">
        <v>1</v>
      </c>
      <c r="G218" s="23" t="s">
        <v>1132</v>
      </c>
      <c r="H218" s="9" t="s">
        <v>1103</v>
      </c>
    </row>
    <row r="219" spans="1:8" ht="108.75" customHeight="1">
      <c r="A219" s="9" t="s">
        <v>677</v>
      </c>
      <c r="B219" s="5" t="s">
        <v>1137</v>
      </c>
      <c r="C219" s="9" t="s">
        <v>1138</v>
      </c>
      <c r="D219" s="9">
        <v>23</v>
      </c>
      <c r="E219" s="9" t="s">
        <v>1139</v>
      </c>
      <c r="F219" s="22">
        <v>1</v>
      </c>
      <c r="G219" s="23" t="s">
        <v>1132</v>
      </c>
      <c r="H219" s="9" t="s">
        <v>1140</v>
      </c>
    </row>
    <row r="220" spans="1:8" ht="108.75" customHeight="1">
      <c r="A220" s="9" t="s">
        <v>677</v>
      </c>
      <c r="B220" s="5" t="s">
        <v>1141</v>
      </c>
      <c r="C220" s="9" t="s">
        <v>37</v>
      </c>
      <c r="D220" s="9">
        <v>64</v>
      </c>
      <c r="E220" s="9" t="s">
        <v>1142</v>
      </c>
      <c r="F220" s="22">
        <v>2</v>
      </c>
      <c r="G220" s="23" t="s">
        <v>1132</v>
      </c>
      <c r="H220" s="9" t="s">
        <v>757</v>
      </c>
    </row>
    <row r="221" spans="1:8" ht="108.75" customHeight="1">
      <c r="A221" s="9" t="s">
        <v>677</v>
      </c>
      <c r="B221" s="5" t="s">
        <v>1143</v>
      </c>
      <c r="C221" s="9" t="s">
        <v>1144</v>
      </c>
      <c r="D221" s="9">
        <v>8</v>
      </c>
      <c r="E221" s="9" t="s">
        <v>933</v>
      </c>
      <c r="F221" s="22">
        <v>2</v>
      </c>
      <c r="G221" s="23" t="s">
        <v>1132</v>
      </c>
      <c r="H221" s="9" t="s">
        <v>565</v>
      </c>
    </row>
    <row r="222" spans="1:8" ht="108.75" customHeight="1">
      <c r="A222" s="9" t="s">
        <v>677</v>
      </c>
      <c r="B222" s="5" t="s">
        <v>1145</v>
      </c>
      <c r="C222" s="14" t="s">
        <v>778</v>
      </c>
      <c r="D222" s="14">
        <v>154</v>
      </c>
      <c r="E222" s="14" t="s">
        <v>21</v>
      </c>
      <c r="F222" s="22">
        <v>1</v>
      </c>
      <c r="G222" s="23" t="s">
        <v>1146</v>
      </c>
      <c r="H222" s="9" t="s">
        <v>821</v>
      </c>
    </row>
    <row r="223" spans="1:8" ht="108.75" customHeight="1">
      <c r="A223" s="9" t="s">
        <v>677</v>
      </c>
      <c r="B223" s="5" t="s">
        <v>1147</v>
      </c>
      <c r="C223" s="14" t="s">
        <v>9</v>
      </c>
      <c r="D223" s="14" t="s">
        <v>1148</v>
      </c>
      <c r="E223" s="14" t="s">
        <v>38</v>
      </c>
      <c r="F223" s="22">
        <v>1</v>
      </c>
      <c r="G223" s="23" t="s">
        <v>1149</v>
      </c>
      <c r="H223" s="9" t="s">
        <v>1150</v>
      </c>
    </row>
    <row r="224" spans="1:8" ht="108.75" customHeight="1">
      <c r="A224" s="9" t="s">
        <v>677</v>
      </c>
      <c r="B224" s="5" t="s">
        <v>1151</v>
      </c>
      <c r="C224" s="14" t="s">
        <v>53</v>
      </c>
      <c r="D224" s="14">
        <v>22</v>
      </c>
      <c r="E224" s="14" t="s">
        <v>214</v>
      </c>
      <c r="F224" s="22">
        <v>1</v>
      </c>
      <c r="G224" s="23" t="s">
        <v>1152</v>
      </c>
      <c r="H224" s="9" t="s">
        <v>821</v>
      </c>
    </row>
    <row r="225" spans="1:8" ht="108.75" customHeight="1">
      <c r="A225" s="9" t="s">
        <v>688</v>
      </c>
      <c r="B225" s="5" t="s">
        <v>1153</v>
      </c>
      <c r="C225" s="9" t="s">
        <v>53</v>
      </c>
      <c r="D225" s="9" t="s">
        <v>1154</v>
      </c>
      <c r="E225" s="9" t="s">
        <v>51</v>
      </c>
      <c r="F225" s="22">
        <v>1</v>
      </c>
      <c r="G225" s="14" t="s">
        <v>1116</v>
      </c>
      <c r="H225" s="9" t="s">
        <v>429</v>
      </c>
    </row>
    <row r="226" spans="1:8" ht="108.75" customHeight="1">
      <c r="A226" s="9" t="s">
        <v>677</v>
      </c>
      <c r="B226" s="5" t="s">
        <v>1155</v>
      </c>
      <c r="C226" s="9" t="s">
        <v>278</v>
      </c>
      <c r="D226" s="9">
        <v>64</v>
      </c>
      <c r="E226" s="9" t="s">
        <v>791</v>
      </c>
      <c r="F226" s="22">
        <v>1</v>
      </c>
      <c r="G226" s="14" t="s">
        <v>1116</v>
      </c>
      <c r="H226" s="9" t="s">
        <v>605</v>
      </c>
    </row>
    <row r="227" spans="1:8" ht="108.75" customHeight="1">
      <c r="A227" s="9" t="s">
        <v>677</v>
      </c>
      <c r="B227" s="5" t="s">
        <v>1156</v>
      </c>
      <c r="C227" s="14" t="s">
        <v>278</v>
      </c>
      <c r="D227" s="14">
        <v>68</v>
      </c>
      <c r="E227" s="14" t="s">
        <v>214</v>
      </c>
      <c r="F227" s="22">
        <v>1</v>
      </c>
      <c r="G227" s="23" t="s">
        <v>1157</v>
      </c>
      <c r="H227" s="9" t="s">
        <v>1158</v>
      </c>
    </row>
    <row r="228" spans="1:8" ht="108.75" customHeight="1">
      <c r="A228" s="9" t="s">
        <v>688</v>
      </c>
      <c r="B228" s="5" t="s">
        <v>1159</v>
      </c>
      <c r="C228" s="9" t="s">
        <v>118</v>
      </c>
      <c r="D228" s="9">
        <v>47</v>
      </c>
      <c r="E228" s="9" t="s">
        <v>261</v>
      </c>
      <c r="F228" s="22">
        <v>3</v>
      </c>
      <c r="G228" s="23" t="s">
        <v>1157</v>
      </c>
      <c r="H228" s="9" t="s">
        <v>1160</v>
      </c>
    </row>
    <row r="229" spans="1:8" ht="108.75" customHeight="1">
      <c r="A229" s="9" t="s">
        <v>677</v>
      </c>
      <c r="B229" s="5" t="s">
        <v>1161</v>
      </c>
      <c r="C229" s="9" t="s">
        <v>77</v>
      </c>
      <c r="D229" s="9">
        <v>7</v>
      </c>
      <c r="E229" s="9" t="s">
        <v>791</v>
      </c>
      <c r="F229" s="22">
        <v>1</v>
      </c>
      <c r="G229" s="23" t="s">
        <v>1157</v>
      </c>
      <c r="H229" s="9" t="s">
        <v>1160</v>
      </c>
    </row>
    <row r="230" spans="1:8" ht="108.75" customHeight="1">
      <c r="A230" s="9" t="s">
        <v>677</v>
      </c>
      <c r="B230" s="5" t="s">
        <v>1162</v>
      </c>
      <c r="C230" s="9" t="s">
        <v>14</v>
      </c>
      <c r="D230" s="9">
        <v>59</v>
      </c>
      <c r="E230" s="9" t="s">
        <v>247</v>
      </c>
      <c r="F230" s="22">
        <v>2</v>
      </c>
      <c r="G230" s="23" t="s">
        <v>1157</v>
      </c>
      <c r="H230" s="9" t="s">
        <v>1163</v>
      </c>
    </row>
    <row r="231" spans="1:8" ht="108.75" customHeight="1">
      <c r="A231" s="9" t="s">
        <v>677</v>
      </c>
      <c r="B231" s="5" t="s">
        <v>1164</v>
      </c>
      <c r="C231" s="14" t="s">
        <v>53</v>
      </c>
      <c r="D231" s="14">
        <v>180</v>
      </c>
      <c r="E231" s="14" t="s">
        <v>145</v>
      </c>
      <c r="F231" s="22">
        <v>3</v>
      </c>
      <c r="G231" s="23" t="s">
        <v>1165</v>
      </c>
      <c r="H231" s="9" t="s">
        <v>1166</v>
      </c>
    </row>
    <row r="232" spans="1:8" ht="108.75" customHeight="1">
      <c r="A232" s="9" t="s">
        <v>677</v>
      </c>
      <c r="B232" s="5" t="s">
        <v>1167</v>
      </c>
      <c r="C232" s="14" t="s">
        <v>281</v>
      </c>
      <c r="D232" s="14">
        <v>24</v>
      </c>
      <c r="E232" s="14" t="s">
        <v>51</v>
      </c>
      <c r="F232" s="22">
        <v>1</v>
      </c>
      <c r="G232" s="23" t="s">
        <v>1168</v>
      </c>
      <c r="H232" s="9" t="s">
        <v>807</v>
      </c>
    </row>
    <row r="233" spans="1:8" ht="108.75" customHeight="1">
      <c r="A233" s="9" t="s">
        <v>677</v>
      </c>
      <c r="B233" s="5" t="s">
        <v>769</v>
      </c>
      <c r="C233" s="14" t="s">
        <v>171</v>
      </c>
      <c r="D233" s="14">
        <v>78</v>
      </c>
      <c r="E233" s="9" t="s">
        <v>21</v>
      </c>
      <c r="F233" s="22">
        <v>1</v>
      </c>
      <c r="G233" s="23" t="s">
        <v>1169</v>
      </c>
      <c r="H233" s="9" t="s">
        <v>770</v>
      </c>
    </row>
    <row r="234" spans="1:8" ht="108.75" customHeight="1">
      <c r="A234" s="9" t="s">
        <v>677</v>
      </c>
      <c r="B234" s="5" t="s">
        <v>1170</v>
      </c>
      <c r="C234" s="14" t="s">
        <v>32</v>
      </c>
      <c r="D234" s="14">
        <v>65</v>
      </c>
      <c r="E234" s="14" t="s">
        <v>112</v>
      </c>
      <c r="F234" s="22">
        <v>2</v>
      </c>
      <c r="G234" s="23" t="s">
        <v>1169</v>
      </c>
      <c r="H234" s="9" t="s">
        <v>448</v>
      </c>
    </row>
    <row r="235" spans="1:8" ht="108.75" customHeight="1">
      <c r="A235" s="9" t="s">
        <v>677</v>
      </c>
      <c r="B235" s="5" t="s">
        <v>1171</v>
      </c>
      <c r="C235" s="9" t="s">
        <v>60</v>
      </c>
      <c r="D235" s="9">
        <v>3</v>
      </c>
      <c r="E235" s="9" t="s">
        <v>933</v>
      </c>
      <c r="F235" s="22">
        <v>2</v>
      </c>
      <c r="G235" s="23" t="s">
        <v>1172</v>
      </c>
      <c r="H235" s="9" t="s">
        <v>1173</v>
      </c>
    </row>
    <row r="236" spans="1:8" ht="108.75" customHeight="1">
      <c r="A236" s="9" t="s">
        <v>677</v>
      </c>
      <c r="B236" s="5" t="s">
        <v>1174</v>
      </c>
      <c r="C236" s="14" t="s">
        <v>251</v>
      </c>
      <c r="D236" s="14">
        <v>72</v>
      </c>
      <c r="E236" s="14" t="s">
        <v>1175</v>
      </c>
      <c r="F236" s="22">
        <v>3</v>
      </c>
      <c r="G236" s="23" t="s">
        <v>1176</v>
      </c>
      <c r="H236" s="9" t="s">
        <v>1034</v>
      </c>
    </row>
    <row r="237" spans="1:8" ht="108.75" customHeight="1">
      <c r="A237" s="21" t="s">
        <v>827</v>
      </c>
      <c r="B237" s="33" t="s">
        <v>1177</v>
      </c>
      <c r="C237" s="27" t="s">
        <v>835</v>
      </c>
      <c r="D237" s="33">
        <v>18</v>
      </c>
      <c r="E237" s="33" t="s">
        <v>1178</v>
      </c>
      <c r="F237" s="22">
        <v>3</v>
      </c>
      <c r="G237" s="23" t="s">
        <v>1179</v>
      </c>
      <c r="H237" s="34">
        <v>39244</v>
      </c>
    </row>
    <row r="238" spans="1:8" ht="108.75" customHeight="1">
      <c r="A238" s="9" t="s">
        <v>1180</v>
      </c>
      <c r="B238" s="5" t="s">
        <v>1181</v>
      </c>
      <c r="C238" s="9" t="s">
        <v>1182</v>
      </c>
      <c r="D238" s="9" t="s">
        <v>1183</v>
      </c>
      <c r="E238" s="9" t="s">
        <v>1184</v>
      </c>
      <c r="F238" s="22">
        <v>15</v>
      </c>
      <c r="G238" s="23" t="s">
        <v>1185</v>
      </c>
      <c r="H238" s="9" t="s">
        <v>1186</v>
      </c>
    </row>
    <row r="239" spans="1:8" ht="108.75" customHeight="1">
      <c r="A239" s="21" t="s">
        <v>677</v>
      </c>
      <c r="B239" s="5" t="s">
        <v>1187</v>
      </c>
      <c r="C239" s="9" t="s">
        <v>53</v>
      </c>
      <c r="D239" s="9">
        <v>469</v>
      </c>
      <c r="E239" s="9" t="s">
        <v>112</v>
      </c>
      <c r="F239" s="22">
        <v>2</v>
      </c>
      <c r="G239" s="23" t="s">
        <v>1185</v>
      </c>
      <c r="H239" s="9" t="s">
        <v>515</v>
      </c>
    </row>
    <row r="240" spans="1:8" ht="108.75" customHeight="1">
      <c r="A240" s="21" t="s">
        <v>677</v>
      </c>
      <c r="B240" s="5" t="s">
        <v>1188</v>
      </c>
      <c r="C240" s="9" t="s">
        <v>288</v>
      </c>
      <c r="D240" s="9">
        <v>96</v>
      </c>
      <c r="E240" s="9" t="s">
        <v>265</v>
      </c>
      <c r="F240" s="22">
        <v>1</v>
      </c>
      <c r="G240" s="23" t="s">
        <v>1185</v>
      </c>
      <c r="H240" s="9" t="s">
        <v>518</v>
      </c>
    </row>
    <row r="241" spans="1:8" ht="108.75" customHeight="1">
      <c r="A241" s="21" t="s">
        <v>677</v>
      </c>
      <c r="B241" s="5" t="s">
        <v>1189</v>
      </c>
      <c r="C241" s="9" t="s">
        <v>53</v>
      </c>
      <c r="D241" s="9">
        <v>310</v>
      </c>
      <c r="E241" s="9" t="s">
        <v>1190</v>
      </c>
      <c r="F241" s="22">
        <v>4</v>
      </c>
      <c r="G241" s="23" t="s">
        <v>1185</v>
      </c>
      <c r="H241" s="9" t="s">
        <v>518</v>
      </c>
    </row>
    <row r="242" spans="1:8" ht="108.75" customHeight="1">
      <c r="A242" s="21" t="s">
        <v>677</v>
      </c>
      <c r="B242" s="5" t="s">
        <v>1191</v>
      </c>
      <c r="C242" s="9" t="s">
        <v>232</v>
      </c>
      <c r="D242" s="9">
        <v>86</v>
      </c>
      <c r="E242" s="9" t="s">
        <v>212</v>
      </c>
      <c r="F242" s="22">
        <v>1</v>
      </c>
      <c r="G242" s="23" t="s">
        <v>1185</v>
      </c>
      <c r="H242" s="9" t="s">
        <v>1192</v>
      </c>
    </row>
    <row r="243" spans="1:8" ht="108.75" customHeight="1">
      <c r="A243" s="21" t="s">
        <v>677</v>
      </c>
      <c r="B243" s="5" t="s">
        <v>1193</v>
      </c>
      <c r="C243" s="9" t="s">
        <v>590</v>
      </c>
      <c r="D243" s="9">
        <v>100</v>
      </c>
      <c r="E243" s="9" t="s">
        <v>63</v>
      </c>
      <c r="F243" s="22">
        <v>1</v>
      </c>
      <c r="G243" s="23" t="s">
        <v>1185</v>
      </c>
      <c r="H243" s="9" t="s">
        <v>535</v>
      </c>
    </row>
    <row r="244" spans="1:8" ht="108.75" customHeight="1">
      <c r="A244" s="21" t="s">
        <v>677</v>
      </c>
      <c r="B244" s="5" t="s">
        <v>1194</v>
      </c>
      <c r="C244" s="9" t="s">
        <v>819</v>
      </c>
      <c r="D244" s="9" t="s">
        <v>1195</v>
      </c>
      <c r="E244" s="9" t="s">
        <v>1196</v>
      </c>
      <c r="F244" s="22">
        <v>2</v>
      </c>
      <c r="G244" s="23" t="s">
        <v>1185</v>
      </c>
      <c r="H244" s="9" t="s">
        <v>1197</v>
      </c>
    </row>
    <row r="245" spans="1:8" ht="108.75" customHeight="1">
      <c r="A245" s="21" t="s">
        <v>677</v>
      </c>
      <c r="B245" s="5" t="s">
        <v>1198</v>
      </c>
      <c r="C245" s="9" t="s">
        <v>615</v>
      </c>
      <c r="D245" s="9" t="s">
        <v>1199</v>
      </c>
      <c r="E245" s="9" t="s">
        <v>265</v>
      </c>
      <c r="F245" s="22">
        <v>1</v>
      </c>
      <c r="G245" s="23" t="s">
        <v>1185</v>
      </c>
      <c r="H245" s="9" t="s">
        <v>604</v>
      </c>
    </row>
    <row r="246" spans="1:8" ht="108.75" customHeight="1">
      <c r="A246" s="21" t="s">
        <v>677</v>
      </c>
      <c r="B246" s="5" t="s">
        <v>1200</v>
      </c>
      <c r="C246" s="9" t="s">
        <v>278</v>
      </c>
      <c r="D246" s="9">
        <v>56</v>
      </c>
      <c r="E246" s="9" t="s">
        <v>21</v>
      </c>
      <c r="F246" s="22">
        <v>1</v>
      </c>
      <c r="G246" s="23" t="s">
        <v>1185</v>
      </c>
      <c r="H246" s="9" t="s">
        <v>1201</v>
      </c>
    </row>
    <row r="247" spans="1:8" ht="108.75" customHeight="1">
      <c r="A247" s="21" t="s">
        <v>677</v>
      </c>
      <c r="B247" s="5" t="s">
        <v>1202</v>
      </c>
      <c r="C247" s="9" t="s">
        <v>64</v>
      </c>
      <c r="D247" s="9">
        <v>99</v>
      </c>
      <c r="E247" s="9" t="s">
        <v>1203</v>
      </c>
      <c r="F247" s="22">
        <v>5</v>
      </c>
      <c r="G247" s="23" t="s">
        <v>1204</v>
      </c>
      <c r="H247" s="9" t="s">
        <v>518</v>
      </c>
    </row>
    <row r="248" spans="1:8" ht="108.75" customHeight="1">
      <c r="A248" s="21" t="s">
        <v>677</v>
      </c>
      <c r="B248" s="5" t="s">
        <v>1205</v>
      </c>
      <c r="C248" s="9" t="s">
        <v>181</v>
      </c>
      <c r="D248" s="9" t="s">
        <v>1206</v>
      </c>
      <c r="E248" s="9" t="s">
        <v>1207</v>
      </c>
      <c r="F248" s="22">
        <v>14</v>
      </c>
      <c r="G248" s="23" t="s">
        <v>1204</v>
      </c>
      <c r="H248" s="9" t="s">
        <v>1208</v>
      </c>
    </row>
    <row r="249" spans="1:8" ht="108.75" customHeight="1">
      <c r="A249" s="21" t="s">
        <v>677</v>
      </c>
      <c r="B249" s="5" t="s">
        <v>1209</v>
      </c>
      <c r="C249" s="9" t="s">
        <v>118</v>
      </c>
      <c r="D249" s="9" t="s">
        <v>1210</v>
      </c>
      <c r="E249" s="9" t="s">
        <v>212</v>
      </c>
      <c r="F249" s="22">
        <v>1</v>
      </c>
      <c r="G249" s="23" t="s">
        <v>1204</v>
      </c>
      <c r="H249" s="9" t="s">
        <v>1211</v>
      </c>
    </row>
    <row r="250" spans="1:8" ht="108.75" customHeight="1">
      <c r="A250" s="21" t="s">
        <v>677</v>
      </c>
      <c r="B250" s="5" t="s">
        <v>1212</v>
      </c>
      <c r="C250" s="9" t="s">
        <v>260</v>
      </c>
      <c r="D250" s="9">
        <v>3</v>
      </c>
      <c r="E250" s="9" t="s">
        <v>1213</v>
      </c>
      <c r="F250" s="22">
        <v>2</v>
      </c>
      <c r="G250" s="23" t="s">
        <v>1204</v>
      </c>
      <c r="H250" s="9" t="s">
        <v>594</v>
      </c>
    </row>
    <row r="251" spans="1:8" ht="108.75" customHeight="1">
      <c r="A251" s="21" t="s">
        <v>677</v>
      </c>
      <c r="B251" s="5" t="s">
        <v>1214</v>
      </c>
      <c r="C251" s="9" t="s">
        <v>53</v>
      </c>
      <c r="D251" s="9">
        <v>170</v>
      </c>
      <c r="E251" s="9" t="s">
        <v>902</v>
      </c>
      <c r="F251" s="22">
        <v>1</v>
      </c>
      <c r="G251" s="23" t="s">
        <v>1204</v>
      </c>
      <c r="H251" s="9" t="s">
        <v>518</v>
      </c>
    </row>
    <row r="252" spans="1:8" ht="108.75" customHeight="1">
      <c r="A252" s="21" t="s">
        <v>1215</v>
      </c>
      <c r="B252" s="5" t="s">
        <v>1216</v>
      </c>
      <c r="C252" s="9" t="s">
        <v>1217</v>
      </c>
      <c r="D252" s="9" t="s">
        <v>1217</v>
      </c>
      <c r="E252" s="9" t="s">
        <v>1218</v>
      </c>
      <c r="F252" s="22">
        <v>5</v>
      </c>
      <c r="G252" s="23" t="s">
        <v>1204</v>
      </c>
      <c r="H252" s="9" t="s">
        <v>515</v>
      </c>
    </row>
    <row r="253" spans="1:8" ht="108.75" customHeight="1">
      <c r="A253" s="21" t="s">
        <v>677</v>
      </c>
      <c r="B253" s="5" t="s">
        <v>1219</v>
      </c>
      <c r="C253" s="9" t="s">
        <v>1064</v>
      </c>
      <c r="D253" s="9">
        <v>19</v>
      </c>
      <c r="E253" s="9" t="s">
        <v>1220</v>
      </c>
      <c r="F253" s="22">
        <v>2</v>
      </c>
      <c r="G253" s="23" t="s">
        <v>1204</v>
      </c>
      <c r="H253" s="9" t="s">
        <v>1221</v>
      </c>
    </row>
    <row r="254" spans="1:8" ht="108.75" customHeight="1">
      <c r="A254" s="21" t="s">
        <v>677</v>
      </c>
      <c r="B254" s="5" t="s">
        <v>1222</v>
      </c>
      <c r="C254" s="9" t="s">
        <v>37</v>
      </c>
      <c r="D254" s="9">
        <v>80</v>
      </c>
      <c r="E254" s="9" t="s">
        <v>1223</v>
      </c>
      <c r="F254" s="22">
        <v>3</v>
      </c>
      <c r="G254" s="23" t="s">
        <v>1204</v>
      </c>
      <c r="H254" s="9" t="s">
        <v>518</v>
      </c>
    </row>
    <row r="255" spans="1:8" ht="108.75" customHeight="1">
      <c r="A255" s="21" t="s">
        <v>677</v>
      </c>
      <c r="B255" s="5" t="s">
        <v>1224</v>
      </c>
      <c r="C255" s="9" t="s">
        <v>56</v>
      </c>
      <c r="D255" s="9">
        <v>100</v>
      </c>
      <c r="E255" s="9" t="s">
        <v>1225</v>
      </c>
      <c r="F255" s="22">
        <v>3</v>
      </c>
      <c r="G255" s="23" t="s">
        <v>1204</v>
      </c>
      <c r="H255" s="9" t="s">
        <v>518</v>
      </c>
    </row>
    <row r="256" spans="1:8" ht="108.75" customHeight="1">
      <c r="A256" s="21" t="s">
        <v>677</v>
      </c>
      <c r="B256" s="5" t="s">
        <v>1226</v>
      </c>
      <c r="C256" s="9" t="s">
        <v>53</v>
      </c>
      <c r="D256" s="9">
        <v>216</v>
      </c>
      <c r="E256" s="9" t="s">
        <v>855</v>
      </c>
      <c r="F256" s="22">
        <v>1</v>
      </c>
      <c r="G256" s="23" t="s">
        <v>1204</v>
      </c>
      <c r="H256" s="9" t="s">
        <v>522</v>
      </c>
    </row>
    <row r="257" spans="1:8" ht="108.75" customHeight="1">
      <c r="A257" s="21" t="s">
        <v>1227</v>
      </c>
      <c r="B257" s="5" t="s">
        <v>1081</v>
      </c>
      <c r="C257" s="9" t="s">
        <v>14</v>
      </c>
      <c r="D257" s="9" t="s">
        <v>1228</v>
      </c>
      <c r="E257" s="9" t="s">
        <v>30</v>
      </c>
      <c r="F257" s="22">
        <v>1</v>
      </c>
      <c r="G257" s="23" t="s">
        <v>1204</v>
      </c>
      <c r="H257" s="9" t="s">
        <v>1229</v>
      </c>
    </row>
    <row r="258" spans="1:8" ht="108.75" customHeight="1">
      <c r="A258" s="21" t="s">
        <v>1215</v>
      </c>
      <c r="B258" s="5" t="s">
        <v>854</v>
      </c>
      <c r="C258" s="9" t="s">
        <v>22</v>
      </c>
      <c r="D258" s="9" t="s">
        <v>1230</v>
      </c>
      <c r="E258" s="9" t="s">
        <v>21</v>
      </c>
      <c r="F258" s="22">
        <v>1</v>
      </c>
      <c r="G258" s="23" t="s">
        <v>1204</v>
      </c>
      <c r="H258" s="9" t="s">
        <v>1229</v>
      </c>
    </row>
    <row r="259" spans="1:8" ht="108.75" customHeight="1">
      <c r="A259" s="21" t="s">
        <v>1215</v>
      </c>
      <c r="B259" s="5" t="s">
        <v>854</v>
      </c>
      <c r="C259" s="9" t="s">
        <v>1231</v>
      </c>
      <c r="D259" s="6"/>
      <c r="E259" s="9" t="s">
        <v>58</v>
      </c>
      <c r="F259" s="22">
        <v>1</v>
      </c>
      <c r="G259" s="23" t="s">
        <v>1204</v>
      </c>
      <c r="H259" s="9" t="s">
        <v>1229</v>
      </c>
    </row>
    <row r="260" spans="1:8" ht="108.75" customHeight="1">
      <c r="A260" s="21" t="s">
        <v>677</v>
      </c>
      <c r="B260" s="5" t="s">
        <v>1232</v>
      </c>
      <c r="C260" s="9" t="s">
        <v>1233</v>
      </c>
      <c r="D260" s="9">
        <v>16</v>
      </c>
      <c r="E260" s="9" t="s">
        <v>335</v>
      </c>
      <c r="F260" s="22">
        <v>1</v>
      </c>
      <c r="G260" s="23" t="s">
        <v>1204</v>
      </c>
      <c r="H260" s="9" t="s">
        <v>529</v>
      </c>
    </row>
    <row r="261" spans="1:8" ht="108.75" customHeight="1">
      <c r="A261" s="21" t="s">
        <v>677</v>
      </c>
      <c r="B261" s="5" t="s">
        <v>1234</v>
      </c>
      <c r="C261" s="9" t="s">
        <v>232</v>
      </c>
      <c r="D261" s="9">
        <v>50</v>
      </c>
      <c r="E261" s="9" t="s">
        <v>1235</v>
      </c>
      <c r="F261" s="22">
        <v>1</v>
      </c>
      <c r="G261" s="23" t="s">
        <v>1204</v>
      </c>
      <c r="H261" s="9" t="s">
        <v>535</v>
      </c>
    </row>
    <row r="262" spans="1:8" ht="108.75" customHeight="1">
      <c r="A262" s="21" t="s">
        <v>677</v>
      </c>
      <c r="B262" s="5" t="s">
        <v>1236</v>
      </c>
      <c r="C262" s="9" t="s">
        <v>77</v>
      </c>
      <c r="D262" s="9">
        <v>188</v>
      </c>
      <c r="E262" s="9" t="s">
        <v>34</v>
      </c>
      <c r="F262" s="22">
        <v>2</v>
      </c>
      <c r="G262" s="23" t="s">
        <v>1204</v>
      </c>
      <c r="H262" s="9" t="s">
        <v>541</v>
      </c>
    </row>
    <row r="263" spans="1:8" ht="108.75" customHeight="1">
      <c r="A263" s="21" t="s">
        <v>677</v>
      </c>
      <c r="B263" s="5" t="s">
        <v>1237</v>
      </c>
      <c r="C263" s="9" t="s">
        <v>14</v>
      </c>
      <c r="D263" s="9" t="s">
        <v>1238</v>
      </c>
      <c r="E263" s="9" t="s">
        <v>1239</v>
      </c>
      <c r="F263" s="22">
        <v>4</v>
      </c>
      <c r="G263" s="23" t="s">
        <v>1204</v>
      </c>
      <c r="H263" s="9" t="s">
        <v>429</v>
      </c>
    </row>
    <row r="264" spans="1:8" ht="108.75" customHeight="1">
      <c r="A264" s="21" t="s">
        <v>677</v>
      </c>
      <c r="B264" s="5" t="s">
        <v>1240</v>
      </c>
      <c r="C264" s="9" t="s">
        <v>210</v>
      </c>
      <c r="D264" s="9">
        <v>106</v>
      </c>
      <c r="E264" s="9" t="s">
        <v>58</v>
      </c>
      <c r="F264" s="22">
        <v>1</v>
      </c>
      <c r="G264" s="23" t="s">
        <v>1204</v>
      </c>
      <c r="H264" s="9" t="s">
        <v>547</v>
      </c>
    </row>
    <row r="265" spans="1:8" ht="108.75" customHeight="1">
      <c r="A265" s="21" t="s">
        <v>677</v>
      </c>
      <c r="B265" s="5" t="s">
        <v>1241</v>
      </c>
      <c r="C265" s="9" t="s">
        <v>192</v>
      </c>
      <c r="D265" s="9">
        <v>30</v>
      </c>
      <c r="E265" s="9" t="s">
        <v>1242</v>
      </c>
      <c r="F265" s="22">
        <v>2</v>
      </c>
      <c r="G265" s="23" t="s">
        <v>1204</v>
      </c>
      <c r="H265" s="9" t="s">
        <v>1197</v>
      </c>
    </row>
    <row r="266" spans="1:8" ht="108.75" customHeight="1">
      <c r="A266" s="21" t="s">
        <v>677</v>
      </c>
      <c r="B266" s="5" t="s">
        <v>1243</v>
      </c>
      <c r="C266" s="9" t="s">
        <v>37</v>
      </c>
      <c r="D266" s="9" t="s">
        <v>1244</v>
      </c>
      <c r="E266" s="9" t="s">
        <v>1245</v>
      </c>
      <c r="F266" s="22">
        <v>2</v>
      </c>
      <c r="G266" s="23" t="s">
        <v>1204</v>
      </c>
      <c r="H266" s="9" t="s">
        <v>1246</v>
      </c>
    </row>
    <row r="267" spans="1:8" ht="108.75" customHeight="1">
      <c r="A267" s="21" t="s">
        <v>677</v>
      </c>
      <c r="B267" s="5" t="s">
        <v>1247</v>
      </c>
      <c r="C267" s="9" t="s">
        <v>1248</v>
      </c>
      <c r="D267" s="9">
        <v>13</v>
      </c>
      <c r="E267" s="9" t="s">
        <v>21</v>
      </c>
      <c r="F267" s="22">
        <v>1</v>
      </c>
      <c r="G267" s="23" t="s">
        <v>1204</v>
      </c>
      <c r="H267" s="9" t="s">
        <v>1249</v>
      </c>
    </row>
    <row r="268" spans="1:8" ht="108.75" customHeight="1">
      <c r="A268" s="21" t="s">
        <v>677</v>
      </c>
      <c r="B268" s="5" t="s">
        <v>1250</v>
      </c>
      <c r="C268" s="9" t="s">
        <v>1251</v>
      </c>
      <c r="D268" s="9" t="s">
        <v>1251</v>
      </c>
      <c r="E268" s="9" t="s">
        <v>1252</v>
      </c>
      <c r="F268" s="22">
        <v>3</v>
      </c>
      <c r="G268" s="23" t="s">
        <v>1204</v>
      </c>
      <c r="H268" s="9" t="s">
        <v>565</v>
      </c>
    </row>
    <row r="269" spans="1:8" ht="108.75" customHeight="1">
      <c r="A269" s="21" t="s">
        <v>677</v>
      </c>
      <c r="B269" s="5" t="s">
        <v>1253</v>
      </c>
      <c r="C269" s="9" t="s">
        <v>26</v>
      </c>
      <c r="D269" s="9">
        <v>10</v>
      </c>
      <c r="E269" s="9" t="s">
        <v>51</v>
      </c>
      <c r="F269" s="22">
        <v>1</v>
      </c>
      <c r="G269" s="23" t="s">
        <v>1204</v>
      </c>
      <c r="H269" s="9" t="s">
        <v>1254</v>
      </c>
    </row>
    <row r="270" spans="1:8" ht="108.75" customHeight="1">
      <c r="A270" s="21" t="s">
        <v>677</v>
      </c>
      <c r="B270" s="5" t="s">
        <v>1255</v>
      </c>
      <c r="C270" s="5" t="s">
        <v>356</v>
      </c>
      <c r="D270" s="5" t="s">
        <v>1256</v>
      </c>
      <c r="E270" s="5" t="s">
        <v>730</v>
      </c>
      <c r="F270" s="22">
        <v>1</v>
      </c>
      <c r="G270" s="23" t="s">
        <v>1204</v>
      </c>
      <c r="H270" s="5" t="s">
        <v>1257</v>
      </c>
    </row>
    <row r="271" spans="1:8" ht="108.75" customHeight="1">
      <c r="A271" s="21" t="s">
        <v>677</v>
      </c>
      <c r="B271" s="5" t="s">
        <v>1258</v>
      </c>
      <c r="C271" s="5" t="s">
        <v>118</v>
      </c>
      <c r="D271" s="5" t="s">
        <v>1259</v>
      </c>
      <c r="E271" s="5" t="s">
        <v>1260</v>
      </c>
      <c r="F271" s="22">
        <v>1</v>
      </c>
      <c r="G271" s="23" t="s">
        <v>1204</v>
      </c>
      <c r="H271" s="5" t="s">
        <v>1261</v>
      </c>
    </row>
    <row r="272" spans="1:8" ht="108.75" customHeight="1">
      <c r="A272" s="21" t="s">
        <v>677</v>
      </c>
      <c r="B272" s="5" t="s">
        <v>1262</v>
      </c>
      <c r="C272" s="9" t="s">
        <v>778</v>
      </c>
      <c r="D272" s="9">
        <v>31</v>
      </c>
      <c r="E272" s="9" t="s">
        <v>1263</v>
      </c>
      <c r="F272" s="22">
        <v>6</v>
      </c>
      <c r="G272" s="23" t="s">
        <v>1264</v>
      </c>
      <c r="H272" s="9" t="s">
        <v>522</v>
      </c>
    </row>
    <row r="273" spans="1:8" ht="108.75" customHeight="1">
      <c r="A273" s="21" t="s">
        <v>677</v>
      </c>
      <c r="B273" s="5" t="s">
        <v>1265</v>
      </c>
      <c r="C273" s="9" t="s">
        <v>1266</v>
      </c>
      <c r="D273" s="9">
        <v>6</v>
      </c>
      <c r="E273" s="9" t="s">
        <v>933</v>
      </c>
      <c r="F273" s="22">
        <v>2</v>
      </c>
      <c r="G273" s="23" t="s">
        <v>1264</v>
      </c>
      <c r="H273" s="9" t="s">
        <v>1267</v>
      </c>
    </row>
    <row r="274" spans="1:8" ht="108.75" customHeight="1">
      <c r="A274" s="21" t="s">
        <v>677</v>
      </c>
      <c r="B274" s="5" t="s">
        <v>1268</v>
      </c>
      <c r="C274" s="9" t="s">
        <v>60</v>
      </c>
      <c r="D274" s="9">
        <v>29</v>
      </c>
      <c r="E274" s="9" t="s">
        <v>38</v>
      </c>
      <c r="F274" s="22">
        <v>1</v>
      </c>
      <c r="G274" s="23" t="s">
        <v>1264</v>
      </c>
      <c r="H274" s="9" t="s">
        <v>1221</v>
      </c>
    </row>
    <row r="275" spans="1:8" ht="108.75" customHeight="1">
      <c r="A275" s="21" t="s">
        <v>677</v>
      </c>
      <c r="B275" s="5" t="s">
        <v>1269</v>
      </c>
      <c r="C275" s="9" t="s">
        <v>1270</v>
      </c>
      <c r="D275" s="9" t="s">
        <v>1271</v>
      </c>
      <c r="E275" s="9" t="s">
        <v>34</v>
      </c>
      <c r="F275" s="22">
        <v>2</v>
      </c>
      <c r="G275" s="23" t="s">
        <v>1264</v>
      </c>
      <c r="H275" s="9" t="s">
        <v>522</v>
      </c>
    </row>
    <row r="276" spans="1:8" ht="108.75" customHeight="1">
      <c r="A276" s="21" t="s">
        <v>677</v>
      </c>
      <c r="B276" s="5" t="s">
        <v>1272</v>
      </c>
      <c r="C276" s="9" t="s">
        <v>43</v>
      </c>
      <c r="D276" s="9">
        <v>47</v>
      </c>
      <c r="E276" s="9" t="s">
        <v>1273</v>
      </c>
      <c r="F276" s="22">
        <v>2</v>
      </c>
      <c r="G276" s="23" t="s">
        <v>1264</v>
      </c>
      <c r="H276" s="9" t="s">
        <v>522</v>
      </c>
    </row>
    <row r="277" spans="1:8" ht="108.75" customHeight="1">
      <c r="A277" s="21" t="s">
        <v>1227</v>
      </c>
      <c r="B277" s="5" t="s">
        <v>689</v>
      </c>
      <c r="C277" s="9" t="s">
        <v>85</v>
      </c>
      <c r="D277" s="9">
        <v>155</v>
      </c>
      <c r="E277" s="9" t="s">
        <v>21</v>
      </c>
      <c r="F277" s="22">
        <v>1</v>
      </c>
      <c r="G277" s="23" t="s">
        <v>1264</v>
      </c>
      <c r="H277" s="9" t="s">
        <v>522</v>
      </c>
    </row>
    <row r="278" spans="1:8" ht="108.75" customHeight="1">
      <c r="A278" s="21" t="s">
        <v>677</v>
      </c>
      <c r="B278" s="5" t="s">
        <v>1274</v>
      </c>
      <c r="C278" s="9" t="s">
        <v>56</v>
      </c>
      <c r="D278" s="9">
        <v>21</v>
      </c>
      <c r="E278" s="9" t="s">
        <v>66</v>
      </c>
      <c r="F278" s="22">
        <v>1</v>
      </c>
      <c r="G278" s="23" t="s">
        <v>1264</v>
      </c>
      <c r="H278" s="9" t="s">
        <v>535</v>
      </c>
    </row>
    <row r="279" spans="1:8" ht="108.75" customHeight="1">
      <c r="A279" s="21" t="s">
        <v>677</v>
      </c>
      <c r="B279" s="5" t="s">
        <v>785</v>
      </c>
      <c r="C279" s="9" t="s">
        <v>778</v>
      </c>
      <c r="D279" s="9">
        <v>16</v>
      </c>
      <c r="E279" s="9" t="s">
        <v>58</v>
      </c>
      <c r="F279" s="22">
        <v>1</v>
      </c>
      <c r="G279" s="23" t="s">
        <v>1264</v>
      </c>
      <c r="H279" s="9" t="s">
        <v>535</v>
      </c>
    </row>
    <row r="280" spans="1:8" ht="108.75" customHeight="1">
      <c r="A280" s="21" t="s">
        <v>677</v>
      </c>
      <c r="B280" s="5" t="s">
        <v>1275</v>
      </c>
      <c r="C280" s="9" t="s">
        <v>37</v>
      </c>
      <c r="D280" s="9">
        <v>5</v>
      </c>
      <c r="E280" s="9" t="s">
        <v>51</v>
      </c>
      <c r="F280" s="22">
        <v>1</v>
      </c>
      <c r="G280" s="23" t="s">
        <v>1264</v>
      </c>
      <c r="H280" s="9" t="s">
        <v>535</v>
      </c>
    </row>
    <row r="281" spans="1:8" ht="108.75" customHeight="1">
      <c r="A281" s="21" t="s">
        <v>677</v>
      </c>
      <c r="B281" s="5" t="s">
        <v>1276</v>
      </c>
      <c r="C281" s="9" t="s">
        <v>292</v>
      </c>
      <c r="D281" s="9" t="s">
        <v>1277</v>
      </c>
      <c r="E281" s="9" t="s">
        <v>1278</v>
      </c>
      <c r="F281" s="22">
        <v>4</v>
      </c>
      <c r="G281" s="23" t="s">
        <v>1264</v>
      </c>
      <c r="H281" s="9" t="s">
        <v>1279</v>
      </c>
    </row>
    <row r="282" spans="1:8" ht="108.75" customHeight="1">
      <c r="A282" s="21" t="s">
        <v>677</v>
      </c>
      <c r="B282" s="5" t="s">
        <v>1280</v>
      </c>
      <c r="C282" s="9" t="s">
        <v>53</v>
      </c>
      <c r="D282" s="9">
        <v>250</v>
      </c>
      <c r="E282" s="9" t="s">
        <v>38</v>
      </c>
      <c r="F282" s="22">
        <v>1</v>
      </c>
      <c r="G282" s="23" t="s">
        <v>1264</v>
      </c>
      <c r="H282" s="9" t="s">
        <v>541</v>
      </c>
    </row>
    <row r="283" spans="1:8" ht="108.75" customHeight="1">
      <c r="A283" s="21" t="s">
        <v>677</v>
      </c>
      <c r="B283" s="5" t="s">
        <v>1281</v>
      </c>
      <c r="C283" s="9" t="s">
        <v>85</v>
      </c>
      <c r="D283" s="9">
        <v>90</v>
      </c>
      <c r="E283" s="9" t="s">
        <v>279</v>
      </c>
      <c r="F283" s="22">
        <v>1</v>
      </c>
      <c r="G283" s="23" t="s">
        <v>1264</v>
      </c>
      <c r="H283" s="9" t="s">
        <v>541</v>
      </c>
    </row>
    <row r="284" spans="1:8" ht="108.75" customHeight="1">
      <c r="A284" s="21" t="s">
        <v>677</v>
      </c>
      <c r="B284" s="5" t="s">
        <v>1282</v>
      </c>
      <c r="C284" s="9" t="s">
        <v>1266</v>
      </c>
      <c r="D284" s="9" t="s">
        <v>1283</v>
      </c>
      <c r="E284" s="9" t="s">
        <v>1139</v>
      </c>
      <c r="F284" s="22">
        <v>1</v>
      </c>
      <c r="G284" s="23" t="s">
        <v>1264</v>
      </c>
      <c r="H284" s="9" t="s">
        <v>429</v>
      </c>
    </row>
    <row r="285" spans="1:8" ht="108.75" customHeight="1">
      <c r="A285" s="21" t="s">
        <v>677</v>
      </c>
      <c r="B285" s="5" t="s">
        <v>1284</v>
      </c>
      <c r="C285" s="9" t="s">
        <v>255</v>
      </c>
      <c r="D285" s="9">
        <v>29</v>
      </c>
      <c r="E285" s="9" t="s">
        <v>38</v>
      </c>
      <c r="F285" s="22">
        <v>1</v>
      </c>
      <c r="G285" s="23" t="s">
        <v>1264</v>
      </c>
      <c r="H285" s="9" t="s">
        <v>1192</v>
      </c>
    </row>
    <row r="286" spans="1:8" ht="108.75" customHeight="1">
      <c r="A286" s="21" t="s">
        <v>677</v>
      </c>
      <c r="B286" s="5" t="s">
        <v>1285</v>
      </c>
      <c r="C286" s="9" t="s">
        <v>14</v>
      </c>
      <c r="D286" s="9" t="s">
        <v>1286</v>
      </c>
      <c r="E286" s="9" t="s">
        <v>138</v>
      </c>
      <c r="F286" s="22">
        <v>2</v>
      </c>
      <c r="G286" s="23" t="s">
        <v>1264</v>
      </c>
      <c r="H286" s="9" t="s">
        <v>1287</v>
      </c>
    </row>
    <row r="287" spans="1:8" ht="108.75" customHeight="1">
      <c r="A287" s="21" t="s">
        <v>677</v>
      </c>
      <c r="B287" s="5" t="s">
        <v>1288</v>
      </c>
      <c r="C287" s="9" t="s">
        <v>26</v>
      </c>
      <c r="D287" s="9" t="s">
        <v>1289</v>
      </c>
      <c r="E287" s="9" t="s">
        <v>21</v>
      </c>
      <c r="F287" s="22">
        <v>1</v>
      </c>
      <c r="G287" s="23" t="s">
        <v>1264</v>
      </c>
      <c r="H287" s="9" t="s">
        <v>1290</v>
      </c>
    </row>
    <row r="288" spans="1:8" ht="108.75" customHeight="1">
      <c r="A288" s="21" t="s">
        <v>677</v>
      </c>
      <c r="B288" s="5" t="s">
        <v>1291</v>
      </c>
      <c r="C288" s="9" t="s">
        <v>1292</v>
      </c>
      <c r="D288" s="9">
        <v>8</v>
      </c>
      <c r="E288" s="9" t="s">
        <v>127</v>
      </c>
      <c r="F288" s="22">
        <v>1</v>
      </c>
      <c r="G288" s="23" t="s">
        <v>1264</v>
      </c>
      <c r="H288" s="9" t="s">
        <v>1293</v>
      </c>
    </row>
    <row r="289" spans="1:8" ht="108.75" customHeight="1">
      <c r="A289" s="21" t="s">
        <v>677</v>
      </c>
      <c r="B289" s="5" t="s">
        <v>1294</v>
      </c>
      <c r="C289" s="9" t="s">
        <v>685</v>
      </c>
      <c r="D289" s="9">
        <v>43</v>
      </c>
      <c r="E289" s="9" t="s">
        <v>21</v>
      </c>
      <c r="F289" s="22">
        <v>1</v>
      </c>
      <c r="G289" s="23" t="s">
        <v>1264</v>
      </c>
      <c r="H289" s="9" t="s">
        <v>1249</v>
      </c>
    </row>
    <row r="290" spans="1:8" ht="108.75" customHeight="1">
      <c r="A290" s="21" t="s">
        <v>677</v>
      </c>
      <c r="B290" s="5" t="s">
        <v>1295</v>
      </c>
      <c r="C290" s="9" t="s">
        <v>563</v>
      </c>
      <c r="D290" s="9">
        <v>8</v>
      </c>
      <c r="E290" s="9" t="s">
        <v>1296</v>
      </c>
      <c r="F290" s="22">
        <v>1</v>
      </c>
      <c r="G290" s="23" t="s">
        <v>1264</v>
      </c>
      <c r="H290" s="9" t="s">
        <v>565</v>
      </c>
    </row>
    <row r="291" spans="1:8" ht="108.75" customHeight="1">
      <c r="A291" s="21" t="s">
        <v>677</v>
      </c>
      <c r="B291" s="5" t="s">
        <v>1297</v>
      </c>
      <c r="C291" s="9" t="s">
        <v>1298</v>
      </c>
      <c r="D291" s="9">
        <v>40</v>
      </c>
      <c r="E291" s="9" t="s">
        <v>63</v>
      </c>
      <c r="F291" s="22">
        <v>1</v>
      </c>
      <c r="G291" s="23" t="s">
        <v>1264</v>
      </c>
      <c r="H291" s="9" t="s">
        <v>1254</v>
      </c>
    </row>
    <row r="292" spans="1:8" ht="108.75" customHeight="1">
      <c r="A292" s="21" t="s">
        <v>1215</v>
      </c>
      <c r="B292" s="5" t="s">
        <v>1299</v>
      </c>
      <c r="C292" s="9" t="s">
        <v>70</v>
      </c>
      <c r="D292" s="9">
        <v>76</v>
      </c>
      <c r="E292" s="9" t="s">
        <v>965</v>
      </c>
      <c r="F292" s="22">
        <v>1</v>
      </c>
      <c r="G292" s="23" t="s">
        <v>1264</v>
      </c>
      <c r="H292" s="9" t="s">
        <v>515</v>
      </c>
    </row>
    <row r="293" spans="1:8" ht="108.75" customHeight="1">
      <c r="A293" s="21" t="s">
        <v>677</v>
      </c>
      <c r="B293" s="5" t="s">
        <v>1300</v>
      </c>
      <c r="C293" s="9" t="s">
        <v>77</v>
      </c>
      <c r="D293" s="9" t="s">
        <v>299</v>
      </c>
      <c r="E293" s="9" t="s">
        <v>682</v>
      </c>
      <c r="F293" s="22">
        <v>1</v>
      </c>
      <c r="G293" s="23" t="s">
        <v>1264</v>
      </c>
      <c r="H293" s="9" t="s">
        <v>522</v>
      </c>
    </row>
    <row r="294" spans="1:8" ht="108.75" customHeight="1">
      <c r="A294" s="21" t="s">
        <v>677</v>
      </c>
      <c r="B294" s="5" t="s">
        <v>1301</v>
      </c>
      <c r="C294" s="9" t="s">
        <v>77</v>
      </c>
      <c r="D294" s="9" t="s">
        <v>528</v>
      </c>
      <c r="E294" s="9" t="s">
        <v>1302</v>
      </c>
      <c r="F294" s="22">
        <v>6</v>
      </c>
      <c r="G294" s="23" t="s">
        <v>1264</v>
      </c>
      <c r="H294" s="9" t="s">
        <v>529</v>
      </c>
    </row>
    <row r="295" spans="1:8" ht="108.75" customHeight="1">
      <c r="A295" s="21" t="s">
        <v>1215</v>
      </c>
      <c r="B295" s="5" t="s">
        <v>1303</v>
      </c>
      <c r="C295" s="9" t="s">
        <v>70</v>
      </c>
      <c r="D295" s="9">
        <v>76</v>
      </c>
      <c r="E295" s="9" t="s">
        <v>1304</v>
      </c>
      <c r="F295" s="22">
        <v>1</v>
      </c>
      <c r="G295" s="23" t="s">
        <v>1264</v>
      </c>
      <c r="H295" s="9" t="s">
        <v>1287</v>
      </c>
    </row>
    <row r="296" spans="1:8" ht="108.75" customHeight="1">
      <c r="A296" s="21" t="s">
        <v>677</v>
      </c>
      <c r="B296" s="5" t="s">
        <v>1305</v>
      </c>
      <c r="C296" s="9" t="s">
        <v>259</v>
      </c>
      <c r="D296" s="9">
        <v>60</v>
      </c>
      <c r="E296" s="9" t="s">
        <v>58</v>
      </c>
      <c r="F296" s="22">
        <v>1</v>
      </c>
      <c r="G296" s="23" t="s">
        <v>1264</v>
      </c>
      <c r="H296" s="9" t="s">
        <v>429</v>
      </c>
    </row>
    <row r="297" spans="1:8" ht="108.75" customHeight="1">
      <c r="A297" s="21" t="s">
        <v>677</v>
      </c>
      <c r="B297" s="5" t="s">
        <v>1306</v>
      </c>
      <c r="C297" s="9" t="s">
        <v>149</v>
      </c>
      <c r="D297" s="9" t="s">
        <v>556</v>
      </c>
      <c r="E297" s="9" t="s">
        <v>1307</v>
      </c>
      <c r="F297" s="22">
        <v>4</v>
      </c>
      <c r="G297" s="23" t="s">
        <v>1264</v>
      </c>
      <c r="H297" s="9" t="s">
        <v>558</v>
      </c>
    </row>
    <row r="298" spans="1:8" ht="108.75" customHeight="1">
      <c r="A298" s="21" t="s">
        <v>677</v>
      </c>
      <c r="B298" s="5" t="s">
        <v>1308</v>
      </c>
      <c r="C298" s="9" t="s">
        <v>260</v>
      </c>
      <c r="D298" s="9">
        <v>130</v>
      </c>
      <c r="E298" s="9" t="s">
        <v>54</v>
      </c>
      <c r="F298" s="22">
        <v>3</v>
      </c>
      <c r="G298" s="23" t="s">
        <v>1264</v>
      </c>
      <c r="H298" s="9" t="s">
        <v>558</v>
      </c>
    </row>
    <row r="299" spans="1:8" ht="108.75" customHeight="1">
      <c r="A299" s="21" t="s">
        <v>1227</v>
      </c>
      <c r="B299" s="5" t="s">
        <v>1309</v>
      </c>
      <c r="C299" s="9" t="s">
        <v>53</v>
      </c>
      <c r="D299" s="9">
        <v>237</v>
      </c>
      <c r="E299" s="9" t="s">
        <v>51</v>
      </c>
      <c r="F299" s="22">
        <v>1</v>
      </c>
      <c r="G299" s="23" t="s">
        <v>1264</v>
      </c>
      <c r="H299" s="9" t="s">
        <v>565</v>
      </c>
    </row>
    <row r="300" spans="1:8" ht="108.75" customHeight="1">
      <c r="A300" s="21" t="s">
        <v>677</v>
      </c>
      <c r="B300" s="5" t="s">
        <v>1310</v>
      </c>
      <c r="C300" s="9" t="s">
        <v>53</v>
      </c>
      <c r="D300" s="9">
        <v>263</v>
      </c>
      <c r="E300" s="9" t="s">
        <v>1311</v>
      </c>
      <c r="F300" s="22">
        <v>2</v>
      </c>
      <c r="G300" s="23" t="s">
        <v>1264</v>
      </c>
      <c r="H300" s="9" t="s">
        <v>588</v>
      </c>
    </row>
    <row r="301" spans="1:8" ht="108.75" customHeight="1">
      <c r="A301" s="21" t="s">
        <v>677</v>
      </c>
      <c r="B301" s="5" t="s">
        <v>785</v>
      </c>
      <c r="C301" s="9" t="s">
        <v>56</v>
      </c>
      <c r="D301" s="9">
        <v>26</v>
      </c>
      <c r="E301" s="9" t="s">
        <v>498</v>
      </c>
      <c r="F301" s="22">
        <v>1</v>
      </c>
      <c r="G301" s="23" t="s">
        <v>1264</v>
      </c>
      <c r="H301" s="9" t="s">
        <v>1163</v>
      </c>
    </row>
    <row r="302" spans="1:8" ht="108.75" customHeight="1">
      <c r="A302" s="21" t="s">
        <v>677</v>
      </c>
      <c r="B302" s="5" t="s">
        <v>1312</v>
      </c>
      <c r="C302" s="9" t="s">
        <v>251</v>
      </c>
      <c r="D302" s="9">
        <v>66</v>
      </c>
      <c r="E302" s="9" t="s">
        <v>1175</v>
      </c>
      <c r="F302" s="22">
        <v>3</v>
      </c>
      <c r="G302" s="23" t="s">
        <v>1313</v>
      </c>
      <c r="H302" s="9" t="s">
        <v>541</v>
      </c>
    </row>
    <row r="303" spans="1:8" ht="108.75" customHeight="1">
      <c r="A303" s="21" t="s">
        <v>677</v>
      </c>
      <c r="B303" s="5" t="s">
        <v>1314</v>
      </c>
      <c r="C303" s="9" t="s">
        <v>1315</v>
      </c>
      <c r="D303" s="9">
        <v>12</v>
      </c>
      <c r="E303" s="9" t="s">
        <v>63</v>
      </c>
      <c r="F303" s="22">
        <v>1</v>
      </c>
      <c r="G303" s="23" t="s">
        <v>1313</v>
      </c>
      <c r="H303" s="9" t="s">
        <v>541</v>
      </c>
    </row>
    <row r="304" spans="1:8" ht="108.75" customHeight="1">
      <c r="A304" s="21" t="s">
        <v>1227</v>
      </c>
      <c r="B304" s="5" t="s">
        <v>1316</v>
      </c>
      <c r="C304" s="9" t="s">
        <v>85</v>
      </c>
      <c r="D304" s="9" t="s">
        <v>1317</v>
      </c>
      <c r="E304" s="9" t="s">
        <v>1318</v>
      </c>
      <c r="F304" s="22">
        <v>9</v>
      </c>
      <c r="G304" s="23" t="s">
        <v>1313</v>
      </c>
      <c r="H304" s="9" t="s">
        <v>1319</v>
      </c>
    </row>
    <row r="305" spans="1:8" ht="108.75" customHeight="1">
      <c r="A305" s="21" t="s">
        <v>677</v>
      </c>
      <c r="B305" s="5" t="s">
        <v>1320</v>
      </c>
      <c r="C305" s="9" t="s">
        <v>925</v>
      </c>
      <c r="D305" s="9">
        <v>45</v>
      </c>
      <c r="E305" s="9" t="s">
        <v>127</v>
      </c>
      <c r="F305" s="22">
        <v>1</v>
      </c>
      <c r="G305" s="23" t="s">
        <v>1313</v>
      </c>
      <c r="H305" s="9" t="s">
        <v>1321</v>
      </c>
    </row>
    <row r="306" spans="1:8" ht="108.75" customHeight="1">
      <c r="A306" s="21" t="s">
        <v>677</v>
      </c>
      <c r="B306" s="5" t="s">
        <v>1322</v>
      </c>
      <c r="C306" s="9" t="s">
        <v>26</v>
      </c>
      <c r="D306" s="9">
        <v>37</v>
      </c>
      <c r="E306" s="9" t="s">
        <v>900</v>
      </c>
      <c r="F306" s="22">
        <v>1</v>
      </c>
      <c r="G306" s="23" t="s">
        <v>1313</v>
      </c>
      <c r="H306" s="9" t="s">
        <v>1321</v>
      </c>
    </row>
    <row r="307" spans="1:8" ht="108.75" customHeight="1">
      <c r="A307" s="21" t="s">
        <v>677</v>
      </c>
      <c r="B307" s="5" t="s">
        <v>1323</v>
      </c>
      <c r="C307" s="9" t="s">
        <v>1077</v>
      </c>
      <c r="D307" s="9">
        <v>12</v>
      </c>
      <c r="E307" s="9" t="s">
        <v>1324</v>
      </c>
      <c r="F307" s="22">
        <v>6</v>
      </c>
      <c r="G307" s="23" t="s">
        <v>1313</v>
      </c>
      <c r="H307" s="9" t="s">
        <v>1321</v>
      </c>
    </row>
    <row r="308" spans="1:8" ht="108.75" customHeight="1">
      <c r="A308" s="21" t="s">
        <v>677</v>
      </c>
      <c r="B308" s="5" t="s">
        <v>1325</v>
      </c>
      <c r="C308" s="9" t="s">
        <v>9</v>
      </c>
      <c r="D308" s="9">
        <v>54</v>
      </c>
      <c r="E308" s="9" t="s">
        <v>165</v>
      </c>
      <c r="F308" s="22">
        <v>5</v>
      </c>
      <c r="G308" s="23" t="s">
        <v>1313</v>
      </c>
      <c r="H308" s="9" t="s">
        <v>1321</v>
      </c>
    </row>
    <row r="309" spans="1:8" ht="108.75" customHeight="1">
      <c r="A309" s="21" t="s">
        <v>677</v>
      </c>
      <c r="B309" s="5" t="s">
        <v>1326</v>
      </c>
      <c r="C309" s="9" t="s">
        <v>284</v>
      </c>
      <c r="D309" s="9">
        <v>77</v>
      </c>
      <c r="E309" s="9" t="s">
        <v>30</v>
      </c>
      <c r="F309" s="22">
        <v>1</v>
      </c>
      <c r="G309" s="23" t="s">
        <v>1313</v>
      </c>
      <c r="H309" s="9" t="s">
        <v>429</v>
      </c>
    </row>
    <row r="310" spans="1:8" ht="108.75" customHeight="1">
      <c r="A310" s="21" t="s">
        <v>677</v>
      </c>
      <c r="B310" s="5" t="s">
        <v>1205</v>
      </c>
      <c r="C310" s="9" t="s">
        <v>53</v>
      </c>
      <c r="D310" s="9">
        <v>473</v>
      </c>
      <c r="E310" s="9" t="s">
        <v>510</v>
      </c>
      <c r="F310" s="22">
        <v>2</v>
      </c>
      <c r="G310" s="23" t="s">
        <v>1313</v>
      </c>
      <c r="H310" s="9" t="s">
        <v>1208</v>
      </c>
    </row>
    <row r="311" spans="1:8" ht="108.75" customHeight="1">
      <c r="A311" s="21" t="s">
        <v>677</v>
      </c>
      <c r="B311" s="5" t="s">
        <v>1327</v>
      </c>
      <c r="C311" s="9" t="s">
        <v>53</v>
      </c>
      <c r="D311" s="9">
        <v>350</v>
      </c>
      <c r="E311" s="9" t="s">
        <v>261</v>
      </c>
      <c r="F311" s="22">
        <v>3</v>
      </c>
      <c r="G311" s="23" t="s">
        <v>1313</v>
      </c>
      <c r="H311" s="9" t="s">
        <v>1208</v>
      </c>
    </row>
    <row r="312" spans="1:8" ht="108.75" customHeight="1">
      <c r="A312" s="21" t="s">
        <v>677</v>
      </c>
      <c r="B312" s="5" t="s">
        <v>1328</v>
      </c>
      <c r="C312" s="9" t="s">
        <v>1329</v>
      </c>
      <c r="D312" s="9">
        <v>4</v>
      </c>
      <c r="E312" s="9" t="s">
        <v>1304</v>
      </c>
      <c r="F312" s="22">
        <v>1</v>
      </c>
      <c r="G312" s="23" t="s">
        <v>1313</v>
      </c>
      <c r="H312" s="9" t="s">
        <v>1208</v>
      </c>
    </row>
    <row r="313" spans="1:8" ht="108.75" customHeight="1">
      <c r="A313" s="21" t="s">
        <v>677</v>
      </c>
      <c r="B313" s="5" t="s">
        <v>737</v>
      </c>
      <c r="C313" s="9" t="s">
        <v>53</v>
      </c>
      <c r="D313" s="9">
        <v>279</v>
      </c>
      <c r="E313" s="9" t="s">
        <v>1330</v>
      </c>
      <c r="F313" s="22">
        <v>5</v>
      </c>
      <c r="G313" s="23" t="s">
        <v>1313</v>
      </c>
      <c r="H313" s="9" t="s">
        <v>740</v>
      </c>
    </row>
    <row r="314" spans="1:8" ht="108.75" customHeight="1">
      <c r="A314" s="21" t="s">
        <v>677</v>
      </c>
      <c r="B314" s="5" t="s">
        <v>1331</v>
      </c>
      <c r="C314" s="9" t="s">
        <v>9</v>
      </c>
      <c r="D314" s="9" t="s">
        <v>1332</v>
      </c>
      <c r="E314" s="9" t="s">
        <v>112</v>
      </c>
      <c r="F314" s="22">
        <v>2</v>
      </c>
      <c r="G314" s="23" t="s">
        <v>1313</v>
      </c>
      <c r="H314" s="9" t="s">
        <v>1197</v>
      </c>
    </row>
    <row r="315" spans="1:8" ht="108.75" customHeight="1">
      <c r="A315" s="21" t="s">
        <v>677</v>
      </c>
      <c r="B315" s="5" t="s">
        <v>1333</v>
      </c>
      <c r="C315" s="9" t="s">
        <v>53</v>
      </c>
      <c r="D315" s="9">
        <v>343</v>
      </c>
      <c r="E315" s="9" t="s">
        <v>58</v>
      </c>
      <c r="F315" s="22">
        <v>1</v>
      </c>
      <c r="G315" s="23" t="s">
        <v>1313</v>
      </c>
      <c r="H315" s="9" t="s">
        <v>1211</v>
      </c>
    </row>
    <row r="316" spans="1:8" ht="108.75" customHeight="1">
      <c r="A316" s="21" t="s">
        <v>1227</v>
      </c>
      <c r="B316" s="5" t="s">
        <v>689</v>
      </c>
      <c r="C316" s="9" t="s">
        <v>85</v>
      </c>
      <c r="D316" s="9" t="s">
        <v>1334</v>
      </c>
      <c r="E316" s="9" t="s">
        <v>111</v>
      </c>
      <c r="F316" s="22">
        <v>2</v>
      </c>
      <c r="G316" s="23" t="s">
        <v>1313</v>
      </c>
      <c r="H316" s="9" t="s">
        <v>567</v>
      </c>
    </row>
    <row r="317" spans="1:8" ht="108.75" customHeight="1">
      <c r="A317" s="21" t="s">
        <v>677</v>
      </c>
      <c r="B317" s="5" t="s">
        <v>1335</v>
      </c>
      <c r="C317" s="9" t="s">
        <v>9</v>
      </c>
      <c r="D317" s="9" t="s">
        <v>1336</v>
      </c>
      <c r="E317" s="9" t="s">
        <v>335</v>
      </c>
      <c r="F317" s="22">
        <v>1</v>
      </c>
      <c r="G317" s="23" t="s">
        <v>1313</v>
      </c>
      <c r="H317" s="9" t="s">
        <v>547</v>
      </c>
    </row>
    <row r="318" spans="1:8" ht="108.75" customHeight="1">
      <c r="A318" s="21" t="s">
        <v>1227</v>
      </c>
      <c r="B318" s="5" t="s">
        <v>689</v>
      </c>
      <c r="C318" s="9" t="s">
        <v>85</v>
      </c>
      <c r="D318" s="9">
        <v>94</v>
      </c>
      <c r="E318" s="9" t="s">
        <v>1337</v>
      </c>
      <c r="F318" s="22">
        <v>9</v>
      </c>
      <c r="G318" s="23" t="s">
        <v>1313</v>
      </c>
      <c r="H318" s="9" t="s">
        <v>522</v>
      </c>
    </row>
    <row r="319" spans="1:8" ht="108.75" customHeight="1">
      <c r="A319" s="21" t="s">
        <v>677</v>
      </c>
      <c r="B319" s="5" t="s">
        <v>1338</v>
      </c>
      <c r="C319" s="9" t="s">
        <v>1339</v>
      </c>
      <c r="D319" s="9">
        <v>20</v>
      </c>
      <c r="E319" s="9" t="s">
        <v>1340</v>
      </c>
      <c r="F319" s="22">
        <v>1</v>
      </c>
      <c r="G319" s="23" t="s">
        <v>1313</v>
      </c>
      <c r="H319" s="9" t="s">
        <v>565</v>
      </c>
    </row>
    <row r="320" spans="1:8" ht="108.75" customHeight="1">
      <c r="A320" s="21" t="s">
        <v>1227</v>
      </c>
      <c r="B320" s="5" t="s">
        <v>689</v>
      </c>
      <c r="C320" s="9" t="s">
        <v>85</v>
      </c>
      <c r="D320" s="9" t="s">
        <v>1341</v>
      </c>
      <c r="E320" s="9" t="s">
        <v>141</v>
      </c>
      <c r="F320" s="22">
        <v>2</v>
      </c>
      <c r="G320" s="23" t="s">
        <v>1313</v>
      </c>
      <c r="H320" s="9" t="s">
        <v>567</v>
      </c>
    </row>
    <row r="321" spans="1:8" ht="108.75" customHeight="1">
      <c r="A321" s="21" t="s">
        <v>1227</v>
      </c>
      <c r="B321" s="5" t="s">
        <v>689</v>
      </c>
      <c r="C321" s="9" t="s">
        <v>85</v>
      </c>
      <c r="D321" s="9">
        <v>5</v>
      </c>
      <c r="E321" s="9" t="s">
        <v>1342</v>
      </c>
      <c r="F321" s="22">
        <v>10</v>
      </c>
      <c r="G321" s="23" t="s">
        <v>1313</v>
      </c>
      <c r="H321" s="9" t="s">
        <v>567</v>
      </c>
    </row>
    <row r="322" spans="1:8" ht="108.75" customHeight="1">
      <c r="A322" s="21" t="s">
        <v>677</v>
      </c>
      <c r="B322" s="5" t="s">
        <v>1343</v>
      </c>
      <c r="C322" s="5" t="s">
        <v>1344</v>
      </c>
      <c r="D322" s="5" t="s">
        <v>1345</v>
      </c>
      <c r="E322" s="5" t="s">
        <v>107</v>
      </c>
      <c r="F322" s="22">
        <v>2</v>
      </c>
      <c r="G322" s="23" t="s">
        <v>1313</v>
      </c>
      <c r="H322" s="5" t="s">
        <v>1346</v>
      </c>
    </row>
    <row r="323" spans="1:8" ht="108.75" customHeight="1">
      <c r="A323" s="21" t="s">
        <v>677</v>
      </c>
      <c r="B323" s="5" t="s">
        <v>708</v>
      </c>
      <c r="C323" s="9" t="s">
        <v>9</v>
      </c>
      <c r="D323" s="9" t="s">
        <v>1347</v>
      </c>
      <c r="E323" s="9" t="s">
        <v>165</v>
      </c>
      <c r="F323" s="22">
        <v>5</v>
      </c>
      <c r="G323" s="23" t="s">
        <v>1348</v>
      </c>
      <c r="H323" s="9" t="s">
        <v>539</v>
      </c>
    </row>
    <row r="324" spans="1:8" ht="108.75" customHeight="1">
      <c r="A324" s="21" t="s">
        <v>677</v>
      </c>
      <c r="B324" s="5" t="s">
        <v>1349</v>
      </c>
      <c r="C324" s="9" t="s">
        <v>1350</v>
      </c>
      <c r="D324" s="9">
        <v>1</v>
      </c>
      <c r="E324" s="9" t="s">
        <v>1351</v>
      </c>
      <c r="F324" s="22">
        <v>4</v>
      </c>
      <c r="G324" s="23" t="s">
        <v>1348</v>
      </c>
      <c r="H324" s="9" t="s">
        <v>1160</v>
      </c>
    </row>
    <row r="325" spans="1:8" ht="108.75" customHeight="1">
      <c r="A325" s="21" t="s">
        <v>677</v>
      </c>
      <c r="B325" s="5" t="s">
        <v>1352</v>
      </c>
      <c r="C325" s="9" t="s">
        <v>1353</v>
      </c>
      <c r="D325" s="9" t="s">
        <v>1353</v>
      </c>
      <c r="E325" s="9" t="s">
        <v>54</v>
      </c>
      <c r="F325" s="22">
        <v>3</v>
      </c>
      <c r="G325" s="23" t="s">
        <v>1348</v>
      </c>
      <c r="H325" s="9" t="s">
        <v>1321</v>
      </c>
    </row>
    <row r="326" spans="1:8" ht="108.75" customHeight="1">
      <c r="A326" s="21" t="s">
        <v>677</v>
      </c>
      <c r="B326" s="5" t="s">
        <v>1354</v>
      </c>
      <c r="C326" s="9" t="s">
        <v>819</v>
      </c>
      <c r="D326" s="9">
        <v>38</v>
      </c>
      <c r="E326" s="9" t="s">
        <v>1355</v>
      </c>
      <c r="F326" s="22">
        <v>2</v>
      </c>
      <c r="G326" s="23" t="s">
        <v>1348</v>
      </c>
      <c r="H326" s="9" t="s">
        <v>429</v>
      </c>
    </row>
    <row r="327" spans="1:8" ht="108.75" customHeight="1">
      <c r="A327" s="21" t="s">
        <v>677</v>
      </c>
      <c r="B327" s="5" t="s">
        <v>1356</v>
      </c>
      <c r="C327" s="9" t="s">
        <v>778</v>
      </c>
      <c r="D327" s="9" t="s">
        <v>1357</v>
      </c>
      <c r="E327" s="9" t="s">
        <v>1175</v>
      </c>
      <c r="F327" s="22">
        <v>3</v>
      </c>
      <c r="G327" s="23" t="s">
        <v>1348</v>
      </c>
      <c r="H327" s="9" t="s">
        <v>429</v>
      </c>
    </row>
    <row r="328" spans="1:8" ht="108.75" customHeight="1">
      <c r="A328" s="21" t="s">
        <v>677</v>
      </c>
      <c r="B328" s="5" t="s">
        <v>1358</v>
      </c>
      <c r="C328" s="9" t="s">
        <v>70</v>
      </c>
      <c r="D328" s="9" t="s">
        <v>1359</v>
      </c>
      <c r="E328" s="9" t="s">
        <v>498</v>
      </c>
      <c r="F328" s="22">
        <v>1</v>
      </c>
      <c r="G328" s="23" t="s">
        <v>1348</v>
      </c>
      <c r="H328" s="9" t="s">
        <v>1208</v>
      </c>
    </row>
    <row r="329" spans="1:8" ht="108.75" customHeight="1">
      <c r="A329" s="21" t="s">
        <v>677</v>
      </c>
      <c r="B329" s="5" t="s">
        <v>1360</v>
      </c>
      <c r="C329" s="9" t="s">
        <v>105</v>
      </c>
      <c r="D329" s="9">
        <v>35</v>
      </c>
      <c r="E329" s="9" t="s">
        <v>1304</v>
      </c>
      <c r="F329" s="22">
        <v>1</v>
      </c>
      <c r="G329" s="23" t="s">
        <v>1348</v>
      </c>
      <c r="H329" s="9" t="s">
        <v>605</v>
      </c>
    </row>
    <row r="330" spans="1:8" ht="108.75" customHeight="1">
      <c r="A330" s="21" t="s">
        <v>677</v>
      </c>
      <c r="B330" s="5" t="s">
        <v>1361</v>
      </c>
      <c r="C330" s="9" t="s">
        <v>288</v>
      </c>
      <c r="D330" s="9">
        <v>29</v>
      </c>
      <c r="E330" s="9" t="s">
        <v>1362</v>
      </c>
      <c r="F330" s="22">
        <v>2</v>
      </c>
      <c r="G330" s="23" t="s">
        <v>1348</v>
      </c>
      <c r="H330" s="9" t="s">
        <v>1363</v>
      </c>
    </row>
    <row r="331" spans="1:8" ht="108.75" customHeight="1">
      <c r="A331" s="21" t="s">
        <v>677</v>
      </c>
      <c r="B331" s="5" t="s">
        <v>1364</v>
      </c>
      <c r="C331" s="9" t="s">
        <v>53</v>
      </c>
      <c r="D331" s="9" t="s">
        <v>1365</v>
      </c>
      <c r="E331" s="9" t="s">
        <v>38</v>
      </c>
      <c r="F331" s="22">
        <v>1</v>
      </c>
      <c r="G331" s="23" t="s">
        <v>1348</v>
      </c>
      <c r="H331" s="9" t="s">
        <v>1366</v>
      </c>
    </row>
    <row r="332" spans="1:8" ht="108.75" customHeight="1">
      <c r="A332" s="21" t="s">
        <v>677</v>
      </c>
      <c r="B332" s="5" t="s">
        <v>1367</v>
      </c>
      <c r="C332" s="9" t="s">
        <v>92</v>
      </c>
      <c r="D332" s="14">
        <v>40</v>
      </c>
      <c r="E332" s="9" t="s">
        <v>127</v>
      </c>
      <c r="F332" s="22">
        <v>1</v>
      </c>
      <c r="G332" s="23" t="s">
        <v>1348</v>
      </c>
      <c r="H332" s="9" t="s">
        <v>1254</v>
      </c>
    </row>
    <row r="333" spans="1:8" ht="108.75" customHeight="1">
      <c r="A333" s="21" t="s">
        <v>677</v>
      </c>
      <c r="B333" s="5" t="s">
        <v>1368</v>
      </c>
      <c r="C333" s="14" t="s">
        <v>77</v>
      </c>
      <c r="D333" s="14">
        <v>110</v>
      </c>
      <c r="E333" s="9" t="s">
        <v>133</v>
      </c>
      <c r="F333" s="22">
        <v>1</v>
      </c>
      <c r="G333" s="23" t="s">
        <v>1369</v>
      </c>
      <c r="H333" s="9" t="s">
        <v>594</v>
      </c>
    </row>
    <row r="334" spans="1:8" ht="108.75" customHeight="1">
      <c r="A334" s="21" t="s">
        <v>677</v>
      </c>
      <c r="B334" s="5" t="s">
        <v>1370</v>
      </c>
      <c r="C334" s="14" t="s">
        <v>395</v>
      </c>
      <c r="D334" s="14">
        <v>7</v>
      </c>
      <c r="E334" s="14" t="s">
        <v>366</v>
      </c>
      <c r="F334" s="22">
        <v>2</v>
      </c>
      <c r="G334" s="23" t="s">
        <v>1371</v>
      </c>
      <c r="H334" s="9" t="s">
        <v>462</v>
      </c>
    </row>
    <row r="335" spans="1:8" ht="108.75" customHeight="1">
      <c r="A335" s="21" t="s">
        <v>677</v>
      </c>
      <c r="B335" s="5" t="s">
        <v>926</v>
      </c>
      <c r="C335" s="14" t="s">
        <v>26</v>
      </c>
      <c r="D335" s="9" t="s">
        <v>1372</v>
      </c>
      <c r="E335" s="14" t="s">
        <v>58</v>
      </c>
      <c r="F335" s="22">
        <v>1</v>
      </c>
      <c r="G335" s="23" t="s">
        <v>1348</v>
      </c>
      <c r="H335" s="9" t="s">
        <v>929</v>
      </c>
    </row>
    <row r="336" spans="1:8" ht="108.75" customHeight="1">
      <c r="A336" s="21" t="s">
        <v>677</v>
      </c>
      <c r="B336" s="5" t="s">
        <v>1373</v>
      </c>
      <c r="C336" s="5" t="s">
        <v>14</v>
      </c>
      <c r="D336" s="14">
        <v>40</v>
      </c>
      <c r="E336" s="5" t="s">
        <v>1374</v>
      </c>
      <c r="F336" s="22">
        <v>24</v>
      </c>
      <c r="G336" s="14" t="s">
        <v>1375</v>
      </c>
      <c r="H336" s="5" t="s">
        <v>792</v>
      </c>
    </row>
    <row r="337" spans="1:8" ht="108.75" customHeight="1">
      <c r="A337" s="21" t="s">
        <v>1215</v>
      </c>
      <c r="B337" s="5" t="s">
        <v>1376</v>
      </c>
      <c r="C337" s="5" t="s">
        <v>260</v>
      </c>
      <c r="D337" s="5" t="s">
        <v>1377</v>
      </c>
      <c r="E337" s="14" t="s">
        <v>1378</v>
      </c>
      <c r="F337" s="22">
        <v>14</v>
      </c>
      <c r="G337" s="14" t="s">
        <v>1375</v>
      </c>
      <c r="H337" s="5" t="s">
        <v>626</v>
      </c>
    </row>
    <row r="338" spans="1:8" ht="108.75" customHeight="1">
      <c r="A338" s="21" t="s">
        <v>677</v>
      </c>
      <c r="B338" s="5" t="s">
        <v>1379</v>
      </c>
      <c r="C338" s="5" t="s">
        <v>53</v>
      </c>
      <c r="D338" s="14">
        <v>250</v>
      </c>
      <c r="E338" s="5" t="s">
        <v>1380</v>
      </c>
      <c r="F338" s="22">
        <v>2</v>
      </c>
      <c r="G338" s="14" t="s">
        <v>1375</v>
      </c>
      <c r="H338" s="5" t="s">
        <v>1381</v>
      </c>
    </row>
    <row r="339" spans="1:8" ht="108.75" customHeight="1">
      <c r="A339" s="21" t="s">
        <v>677</v>
      </c>
      <c r="B339" s="5" t="s">
        <v>1382</v>
      </c>
      <c r="C339" s="5" t="s">
        <v>458</v>
      </c>
      <c r="D339" s="5" t="s">
        <v>1383</v>
      </c>
      <c r="E339" s="5" t="s">
        <v>1384</v>
      </c>
      <c r="F339" s="22">
        <v>4</v>
      </c>
      <c r="G339" s="14" t="s">
        <v>1385</v>
      </c>
      <c r="H339" s="5" t="s">
        <v>1386</v>
      </c>
    </row>
    <row r="340" spans="1:8" ht="108.75" customHeight="1">
      <c r="A340" s="21" t="s">
        <v>1227</v>
      </c>
      <c r="B340" s="5" t="s">
        <v>689</v>
      </c>
      <c r="C340" s="9" t="s">
        <v>85</v>
      </c>
      <c r="D340" s="14">
        <v>4</v>
      </c>
      <c r="E340" s="9" t="s">
        <v>1387</v>
      </c>
      <c r="F340" s="22">
        <v>10</v>
      </c>
      <c r="G340" s="23" t="s">
        <v>1388</v>
      </c>
      <c r="H340" s="9" t="s">
        <v>567</v>
      </c>
    </row>
    <row r="341" spans="1:8" ht="108.75" customHeight="1">
      <c r="A341" s="21" t="s">
        <v>1227</v>
      </c>
      <c r="B341" s="5" t="s">
        <v>689</v>
      </c>
      <c r="C341" s="9" t="s">
        <v>85</v>
      </c>
      <c r="D341" s="14">
        <v>3</v>
      </c>
      <c r="E341" s="26" t="s">
        <v>1389</v>
      </c>
      <c r="F341" s="22">
        <v>8</v>
      </c>
      <c r="G341" s="23" t="s">
        <v>1388</v>
      </c>
      <c r="H341" s="9" t="s">
        <v>567</v>
      </c>
    </row>
    <row r="342" spans="1:8" ht="108.75" customHeight="1">
      <c r="A342" s="21" t="s">
        <v>1227</v>
      </c>
      <c r="B342" s="5" t="s">
        <v>1390</v>
      </c>
      <c r="C342" s="9" t="s">
        <v>85</v>
      </c>
      <c r="D342" s="14">
        <v>2</v>
      </c>
      <c r="E342" s="9" t="s">
        <v>1391</v>
      </c>
      <c r="F342" s="22">
        <v>9</v>
      </c>
      <c r="G342" s="23" t="s">
        <v>1388</v>
      </c>
      <c r="H342" s="9" t="s">
        <v>572</v>
      </c>
    </row>
    <row r="343" spans="1:8" ht="108.75" customHeight="1">
      <c r="A343" s="21" t="s">
        <v>1227</v>
      </c>
      <c r="B343" s="5" t="s">
        <v>1392</v>
      </c>
      <c r="C343" s="9" t="s">
        <v>85</v>
      </c>
      <c r="D343" s="14">
        <v>19</v>
      </c>
      <c r="E343" s="9" t="s">
        <v>21</v>
      </c>
      <c r="F343" s="22">
        <v>1</v>
      </c>
      <c r="G343" s="23" t="s">
        <v>1388</v>
      </c>
      <c r="H343" s="9" t="s">
        <v>522</v>
      </c>
    </row>
    <row r="344" spans="1:8" ht="108.75" customHeight="1">
      <c r="A344" s="21" t="s">
        <v>677</v>
      </c>
      <c r="B344" s="5" t="s">
        <v>1393</v>
      </c>
      <c r="C344" s="14" t="s">
        <v>26</v>
      </c>
      <c r="D344" s="14">
        <v>73</v>
      </c>
      <c r="E344" s="9" t="s">
        <v>51</v>
      </c>
      <c r="F344" s="22">
        <v>1</v>
      </c>
      <c r="G344" s="23" t="s">
        <v>1388</v>
      </c>
      <c r="H344" s="9" t="s">
        <v>499</v>
      </c>
    </row>
    <row r="345" spans="1:8" ht="108.75" customHeight="1">
      <c r="A345" s="21" t="s">
        <v>677</v>
      </c>
      <c r="B345" s="5" t="s">
        <v>1394</v>
      </c>
      <c r="C345" s="9" t="s">
        <v>1395</v>
      </c>
      <c r="D345" s="14">
        <v>4</v>
      </c>
      <c r="E345" s="9" t="s">
        <v>127</v>
      </c>
      <c r="F345" s="22">
        <v>1</v>
      </c>
      <c r="G345" s="23" t="s">
        <v>1388</v>
      </c>
      <c r="H345" s="9" t="s">
        <v>582</v>
      </c>
    </row>
    <row r="346" spans="1:8" ht="108.75" customHeight="1">
      <c r="A346" s="21" t="s">
        <v>1227</v>
      </c>
      <c r="B346" s="5" t="s">
        <v>1396</v>
      </c>
      <c r="C346" s="9" t="s">
        <v>1397</v>
      </c>
      <c r="D346" s="9" t="s">
        <v>1397</v>
      </c>
      <c r="E346" s="9" t="s">
        <v>279</v>
      </c>
      <c r="F346" s="22">
        <v>1</v>
      </c>
      <c r="G346" s="23" t="s">
        <v>1388</v>
      </c>
      <c r="H346" s="9" t="s">
        <v>582</v>
      </c>
    </row>
    <row r="347" spans="1:8" ht="108.75" customHeight="1">
      <c r="A347" s="21" t="s">
        <v>677</v>
      </c>
      <c r="B347" s="5" t="s">
        <v>1398</v>
      </c>
      <c r="C347" s="9" t="s">
        <v>288</v>
      </c>
      <c r="D347" s="14">
        <v>35</v>
      </c>
      <c r="E347" s="9" t="s">
        <v>212</v>
      </c>
      <c r="F347" s="22">
        <v>1</v>
      </c>
      <c r="G347" s="23" t="s">
        <v>1388</v>
      </c>
      <c r="H347" s="9" t="s">
        <v>1399</v>
      </c>
    </row>
    <row r="348" spans="1:8" ht="108.75" customHeight="1">
      <c r="A348" s="21" t="s">
        <v>677</v>
      </c>
      <c r="B348" s="5" t="s">
        <v>1400</v>
      </c>
      <c r="C348" s="9" t="s">
        <v>81</v>
      </c>
      <c r="D348" s="14">
        <v>37</v>
      </c>
      <c r="E348" s="9" t="s">
        <v>21</v>
      </c>
      <c r="F348" s="22">
        <v>1</v>
      </c>
      <c r="G348" s="23" t="s">
        <v>1388</v>
      </c>
      <c r="H348" s="9" t="s">
        <v>593</v>
      </c>
    </row>
    <row r="349" spans="1:8" ht="108.75" customHeight="1">
      <c r="A349" s="21" t="s">
        <v>677</v>
      </c>
      <c r="B349" s="5" t="s">
        <v>1401</v>
      </c>
      <c r="C349" s="9" t="s">
        <v>45</v>
      </c>
      <c r="D349" s="14">
        <v>116</v>
      </c>
      <c r="E349" s="9" t="s">
        <v>21</v>
      </c>
      <c r="F349" s="22">
        <v>1</v>
      </c>
      <c r="G349" s="23" t="s">
        <v>1388</v>
      </c>
      <c r="H349" s="9" t="s">
        <v>1402</v>
      </c>
    </row>
    <row r="350" spans="1:8" ht="108.75" customHeight="1">
      <c r="A350" s="21" t="s">
        <v>677</v>
      </c>
      <c r="B350" s="5" t="s">
        <v>1403</v>
      </c>
      <c r="C350" s="5" t="s">
        <v>192</v>
      </c>
      <c r="D350" s="14">
        <v>31</v>
      </c>
      <c r="E350" s="5" t="s">
        <v>747</v>
      </c>
      <c r="F350" s="22">
        <v>1</v>
      </c>
      <c r="G350" s="23" t="s">
        <v>1388</v>
      </c>
      <c r="H350" s="5" t="s">
        <v>1404</v>
      </c>
    </row>
    <row r="351" spans="1:8" ht="108.75" customHeight="1">
      <c r="A351" s="21" t="s">
        <v>677</v>
      </c>
      <c r="B351" s="5" t="s">
        <v>1405</v>
      </c>
      <c r="C351" s="5" t="s">
        <v>1406</v>
      </c>
      <c r="D351" s="5" t="s">
        <v>1407</v>
      </c>
      <c r="E351" s="5" t="s">
        <v>127</v>
      </c>
      <c r="F351" s="22">
        <v>1</v>
      </c>
      <c r="G351" s="23" t="s">
        <v>1388</v>
      </c>
      <c r="H351" s="5" t="s">
        <v>1408</v>
      </c>
    </row>
    <row r="352" spans="1:8" ht="108.75" customHeight="1">
      <c r="A352" s="21" t="s">
        <v>677</v>
      </c>
      <c r="B352" s="5" t="s">
        <v>1409</v>
      </c>
      <c r="C352" s="5" t="s">
        <v>624</v>
      </c>
      <c r="D352" s="14">
        <v>82</v>
      </c>
      <c r="E352" s="5" t="s">
        <v>279</v>
      </c>
      <c r="F352" s="22">
        <v>1</v>
      </c>
      <c r="G352" s="23" t="s">
        <v>1388</v>
      </c>
      <c r="H352" s="5" t="s">
        <v>1410</v>
      </c>
    </row>
    <row r="353" spans="1:8" ht="108.75" customHeight="1">
      <c r="A353" s="21" t="s">
        <v>677</v>
      </c>
      <c r="B353" s="5" t="s">
        <v>1411</v>
      </c>
      <c r="C353" s="5" t="s">
        <v>624</v>
      </c>
      <c r="D353" s="5" t="s">
        <v>1412</v>
      </c>
      <c r="E353" s="5" t="s">
        <v>747</v>
      </c>
      <c r="F353" s="22">
        <v>1</v>
      </c>
      <c r="G353" s="23" t="s">
        <v>1388</v>
      </c>
      <c r="H353" s="5" t="s">
        <v>651</v>
      </c>
    </row>
    <row r="354" spans="1:8" ht="108.75" customHeight="1">
      <c r="A354" s="21" t="s">
        <v>677</v>
      </c>
      <c r="B354" s="5" t="s">
        <v>1413</v>
      </c>
      <c r="C354" s="5" t="s">
        <v>53</v>
      </c>
      <c r="D354" s="5" t="s">
        <v>663</v>
      </c>
      <c r="E354" s="5" t="s">
        <v>747</v>
      </c>
      <c r="F354" s="22">
        <v>1</v>
      </c>
      <c r="G354" s="23" t="s">
        <v>1388</v>
      </c>
      <c r="H354" s="5" t="s">
        <v>665</v>
      </c>
    </row>
    <row r="355" spans="1:8" ht="108.75" customHeight="1">
      <c r="A355" s="21" t="s">
        <v>677</v>
      </c>
      <c r="B355" s="5" t="s">
        <v>1414</v>
      </c>
      <c r="C355" s="5" t="s">
        <v>624</v>
      </c>
      <c r="D355" s="14">
        <v>90</v>
      </c>
      <c r="E355" s="5" t="s">
        <v>1415</v>
      </c>
      <c r="F355" s="22">
        <v>1</v>
      </c>
      <c r="G355" s="23" t="s">
        <v>1388</v>
      </c>
      <c r="H355" s="16">
        <v>41268</v>
      </c>
    </row>
    <row r="356" spans="1:8" ht="108.75" customHeight="1">
      <c r="A356" s="21" t="s">
        <v>677</v>
      </c>
      <c r="B356" s="5" t="s">
        <v>1416</v>
      </c>
      <c r="C356" s="5" t="s">
        <v>624</v>
      </c>
      <c r="D356" s="5">
        <v>147</v>
      </c>
      <c r="E356" s="5" t="s">
        <v>1417</v>
      </c>
      <c r="F356" s="22">
        <v>1</v>
      </c>
      <c r="G356" s="23" t="s">
        <v>1388</v>
      </c>
      <c r="H356" s="16">
        <v>41116</v>
      </c>
    </row>
    <row r="357" spans="1:8" ht="108.75" customHeight="1">
      <c r="A357" s="21" t="s">
        <v>677</v>
      </c>
      <c r="B357" s="5" t="s">
        <v>1418</v>
      </c>
      <c r="C357" s="5" t="s">
        <v>31</v>
      </c>
      <c r="D357" s="14">
        <v>127</v>
      </c>
      <c r="E357" s="5" t="s">
        <v>933</v>
      </c>
      <c r="F357" s="22">
        <v>2</v>
      </c>
      <c r="G357" s="23" t="s">
        <v>1388</v>
      </c>
      <c r="H357" s="16" t="s">
        <v>1419</v>
      </c>
    </row>
    <row r="358" spans="1:8" ht="108.75" customHeight="1">
      <c r="A358" s="21" t="s">
        <v>677</v>
      </c>
      <c r="B358" s="5" t="s">
        <v>1420</v>
      </c>
      <c r="C358" s="5" t="s">
        <v>1421</v>
      </c>
      <c r="D358" s="5" t="s">
        <v>1421</v>
      </c>
      <c r="E358" s="5" t="s">
        <v>1422</v>
      </c>
      <c r="F358" s="22">
        <v>2</v>
      </c>
      <c r="G358" s="23" t="s">
        <v>1388</v>
      </c>
      <c r="H358" s="16">
        <v>41093</v>
      </c>
    </row>
    <row r="359" spans="1:8" ht="108.75" customHeight="1">
      <c r="A359" s="21" t="s">
        <v>1227</v>
      </c>
      <c r="B359" s="5" t="s">
        <v>1423</v>
      </c>
      <c r="C359" s="9" t="s">
        <v>1424</v>
      </c>
      <c r="D359" s="9" t="s">
        <v>1425</v>
      </c>
      <c r="E359" s="9" t="s">
        <v>1426</v>
      </c>
      <c r="F359" s="22">
        <v>10</v>
      </c>
      <c r="G359" s="23" t="s">
        <v>1427</v>
      </c>
      <c r="H359" s="9" t="s">
        <v>577</v>
      </c>
    </row>
    <row r="360" spans="1:8" ht="108.75" customHeight="1">
      <c r="A360" s="21" t="s">
        <v>677</v>
      </c>
      <c r="B360" s="5" t="s">
        <v>1428</v>
      </c>
      <c r="C360" s="9" t="s">
        <v>53</v>
      </c>
      <c r="D360" s="14">
        <v>205</v>
      </c>
      <c r="E360" s="9" t="s">
        <v>1429</v>
      </c>
      <c r="F360" s="22">
        <v>3</v>
      </c>
      <c r="G360" s="23" t="s">
        <v>1427</v>
      </c>
      <c r="H360" s="9" t="s">
        <v>582</v>
      </c>
    </row>
    <row r="361" spans="1:8" ht="108.75" customHeight="1">
      <c r="A361" s="21" t="s">
        <v>677</v>
      </c>
      <c r="B361" s="5" t="s">
        <v>1430</v>
      </c>
      <c r="C361" s="9" t="s">
        <v>1431</v>
      </c>
      <c r="D361" s="14">
        <v>15</v>
      </c>
      <c r="E361" s="9" t="s">
        <v>1432</v>
      </c>
      <c r="F361" s="22">
        <v>4</v>
      </c>
      <c r="G361" s="23" t="s">
        <v>1427</v>
      </c>
      <c r="H361" s="9" t="s">
        <v>594</v>
      </c>
    </row>
    <row r="362" spans="1:8" ht="108.75" customHeight="1">
      <c r="A362" s="21" t="s">
        <v>1215</v>
      </c>
      <c r="B362" s="5" t="s">
        <v>1433</v>
      </c>
      <c r="C362" s="5" t="s">
        <v>210</v>
      </c>
      <c r="D362" s="5" t="s">
        <v>1434</v>
      </c>
      <c r="E362" s="5" t="s">
        <v>1435</v>
      </c>
      <c r="F362" s="22">
        <v>9</v>
      </c>
      <c r="G362" s="23" t="s">
        <v>1427</v>
      </c>
      <c r="H362" s="5" t="s">
        <v>792</v>
      </c>
    </row>
    <row r="363" spans="1:8" ht="108.75" customHeight="1">
      <c r="A363" s="21" t="s">
        <v>677</v>
      </c>
      <c r="B363" s="5" t="s">
        <v>1436</v>
      </c>
      <c r="C363" s="5" t="s">
        <v>32</v>
      </c>
      <c r="D363" s="14">
        <v>65</v>
      </c>
      <c r="E363" s="5" t="s">
        <v>1437</v>
      </c>
      <c r="F363" s="22">
        <v>14</v>
      </c>
      <c r="G363" s="23" t="s">
        <v>1427</v>
      </c>
      <c r="H363" s="5" t="s">
        <v>1438</v>
      </c>
    </row>
    <row r="364" spans="1:8" ht="108.75" customHeight="1">
      <c r="A364" s="21" t="s">
        <v>677</v>
      </c>
      <c r="B364" s="5" t="s">
        <v>1439</v>
      </c>
      <c r="C364" s="5" t="s">
        <v>53</v>
      </c>
      <c r="D364" s="14">
        <v>80</v>
      </c>
      <c r="E364" s="5" t="s">
        <v>730</v>
      </c>
      <c r="F364" s="22">
        <v>1</v>
      </c>
      <c r="G364" s="23" t="s">
        <v>1427</v>
      </c>
      <c r="H364" s="5" t="s">
        <v>1440</v>
      </c>
    </row>
    <row r="365" spans="1:8" ht="108.75" customHeight="1">
      <c r="A365" s="21" t="s">
        <v>677</v>
      </c>
      <c r="B365" s="5" t="s">
        <v>1441</v>
      </c>
      <c r="C365" s="5" t="s">
        <v>53</v>
      </c>
      <c r="D365" s="5" t="s">
        <v>1442</v>
      </c>
      <c r="E365" s="5" t="s">
        <v>1422</v>
      </c>
      <c r="F365" s="22">
        <v>2</v>
      </c>
      <c r="G365" s="23" t="s">
        <v>1427</v>
      </c>
      <c r="H365" s="16">
        <v>41099</v>
      </c>
    </row>
    <row r="366" spans="1:8" ht="108.75" customHeight="1">
      <c r="A366" s="21" t="s">
        <v>677</v>
      </c>
      <c r="B366" s="5" t="s">
        <v>1443</v>
      </c>
      <c r="C366" s="9" t="s">
        <v>1444</v>
      </c>
      <c r="D366" s="9" t="s">
        <v>1444</v>
      </c>
      <c r="E366" s="14" t="s">
        <v>51</v>
      </c>
      <c r="F366" s="22">
        <v>1</v>
      </c>
      <c r="G366" s="23" t="s">
        <v>1427</v>
      </c>
      <c r="H366" s="9" t="s">
        <v>692</v>
      </c>
    </row>
    <row r="367" spans="1:8" ht="108.75" customHeight="1">
      <c r="A367" s="21" t="s">
        <v>677</v>
      </c>
      <c r="B367" s="5" t="s">
        <v>698</v>
      </c>
      <c r="C367" s="14" t="s">
        <v>9</v>
      </c>
      <c r="D367" s="14">
        <v>94</v>
      </c>
      <c r="E367" s="9" t="s">
        <v>1445</v>
      </c>
      <c r="F367" s="22">
        <v>3</v>
      </c>
      <c r="G367" s="23" t="s">
        <v>1446</v>
      </c>
      <c r="H367" s="9" t="s">
        <v>518</v>
      </c>
    </row>
    <row r="368" spans="1:8" ht="108.75" customHeight="1">
      <c r="A368" s="21" t="s">
        <v>677</v>
      </c>
      <c r="B368" s="5" t="s">
        <v>1447</v>
      </c>
      <c r="C368" s="5" t="s">
        <v>77</v>
      </c>
      <c r="D368" s="14">
        <v>117</v>
      </c>
      <c r="E368" s="5" t="s">
        <v>1448</v>
      </c>
      <c r="F368" s="22">
        <v>2</v>
      </c>
      <c r="G368" s="23" t="s">
        <v>1449</v>
      </c>
      <c r="H368" s="5" t="s">
        <v>1450</v>
      </c>
    </row>
    <row r="369" spans="1:8" ht="108.75" customHeight="1">
      <c r="A369" s="21" t="s">
        <v>677</v>
      </c>
      <c r="B369" s="5" t="s">
        <v>1447</v>
      </c>
      <c r="C369" s="5" t="s">
        <v>77</v>
      </c>
      <c r="D369" s="14">
        <v>117</v>
      </c>
      <c r="E369" s="5" t="s">
        <v>127</v>
      </c>
      <c r="F369" s="22">
        <v>1</v>
      </c>
      <c r="G369" s="23" t="s">
        <v>1449</v>
      </c>
      <c r="H369" s="5" t="s">
        <v>1451</v>
      </c>
    </row>
    <row r="370" spans="1:8" ht="108.75" customHeight="1">
      <c r="A370" s="21" t="s">
        <v>677</v>
      </c>
      <c r="B370" s="5" t="s">
        <v>1452</v>
      </c>
      <c r="C370" s="9" t="s">
        <v>888</v>
      </c>
      <c r="D370" s="14">
        <v>47</v>
      </c>
      <c r="E370" s="9" t="s">
        <v>51</v>
      </c>
      <c r="F370" s="22">
        <v>1</v>
      </c>
      <c r="G370" s="23" t="s">
        <v>1453</v>
      </c>
      <c r="H370" s="9" t="s">
        <v>582</v>
      </c>
    </row>
    <row r="371" spans="1:8" ht="108.75" customHeight="1">
      <c r="A371" s="21" t="s">
        <v>677</v>
      </c>
      <c r="B371" s="5" t="s">
        <v>1454</v>
      </c>
      <c r="C371" s="9" t="s">
        <v>53</v>
      </c>
      <c r="D371" s="9">
        <v>221</v>
      </c>
      <c r="E371" s="9" t="s">
        <v>1455</v>
      </c>
      <c r="F371" s="22">
        <v>1</v>
      </c>
      <c r="G371" s="23" t="s">
        <v>1453</v>
      </c>
      <c r="H371" s="9" t="s">
        <v>1456</v>
      </c>
    </row>
    <row r="372" spans="1:8" ht="108.75" customHeight="1">
      <c r="A372" s="21" t="s">
        <v>677</v>
      </c>
      <c r="B372" s="5" t="s">
        <v>1457</v>
      </c>
      <c r="C372" s="9" t="s">
        <v>1458</v>
      </c>
      <c r="D372" s="14">
        <v>4</v>
      </c>
      <c r="E372" s="9" t="s">
        <v>933</v>
      </c>
      <c r="F372" s="22">
        <v>2</v>
      </c>
      <c r="G372" s="23" t="s">
        <v>1453</v>
      </c>
      <c r="H372" s="9" t="s">
        <v>1459</v>
      </c>
    </row>
    <row r="373" spans="1:8" ht="108.75" customHeight="1">
      <c r="A373" s="21" t="s">
        <v>677</v>
      </c>
      <c r="B373" s="5" t="s">
        <v>1460</v>
      </c>
      <c r="C373" s="9" t="s">
        <v>77</v>
      </c>
      <c r="D373" s="9" t="s">
        <v>1461</v>
      </c>
      <c r="E373" s="9" t="s">
        <v>127</v>
      </c>
      <c r="F373" s="22">
        <v>1</v>
      </c>
      <c r="G373" s="23" t="s">
        <v>1453</v>
      </c>
      <c r="H373" s="9" t="s">
        <v>1399</v>
      </c>
    </row>
    <row r="374" spans="1:8" ht="108.75" customHeight="1">
      <c r="A374" s="21" t="s">
        <v>677</v>
      </c>
      <c r="B374" s="5" t="s">
        <v>1462</v>
      </c>
      <c r="C374" s="9" t="s">
        <v>77</v>
      </c>
      <c r="D374" s="9" t="s">
        <v>299</v>
      </c>
      <c r="E374" s="9" t="s">
        <v>1463</v>
      </c>
      <c r="F374" s="22">
        <v>2</v>
      </c>
      <c r="G374" s="23" t="s">
        <v>1453</v>
      </c>
      <c r="H374" s="9" t="s">
        <v>1399</v>
      </c>
    </row>
    <row r="375" spans="1:8" ht="108.75" customHeight="1">
      <c r="A375" s="21" t="s">
        <v>677</v>
      </c>
      <c r="B375" s="5" t="s">
        <v>1464</v>
      </c>
      <c r="C375" s="9" t="s">
        <v>53</v>
      </c>
      <c r="D375" s="14">
        <v>37</v>
      </c>
      <c r="E375" s="9" t="s">
        <v>150</v>
      </c>
      <c r="F375" s="22">
        <v>3</v>
      </c>
      <c r="G375" s="23" t="s">
        <v>1453</v>
      </c>
      <c r="H375" s="9" t="s">
        <v>1399</v>
      </c>
    </row>
    <row r="376" spans="1:8" ht="108.75" customHeight="1">
      <c r="A376" s="21" t="s">
        <v>677</v>
      </c>
      <c r="B376" s="5" t="s">
        <v>785</v>
      </c>
      <c r="C376" s="9" t="s">
        <v>1465</v>
      </c>
      <c r="D376" s="9" t="s">
        <v>1465</v>
      </c>
      <c r="E376" s="9" t="s">
        <v>498</v>
      </c>
      <c r="F376" s="22">
        <v>1</v>
      </c>
      <c r="G376" s="23" t="s">
        <v>1453</v>
      </c>
      <c r="H376" s="9" t="s">
        <v>1163</v>
      </c>
    </row>
    <row r="377" spans="1:8" ht="108.75" customHeight="1">
      <c r="A377" s="21" t="s">
        <v>677</v>
      </c>
      <c r="B377" s="5" t="s">
        <v>1466</v>
      </c>
      <c r="C377" s="9" t="s">
        <v>210</v>
      </c>
      <c r="D377" s="9" t="s">
        <v>1467</v>
      </c>
      <c r="E377" s="9" t="s">
        <v>58</v>
      </c>
      <c r="F377" s="22">
        <v>1</v>
      </c>
      <c r="G377" s="23" t="s">
        <v>1453</v>
      </c>
      <c r="H377" s="9" t="s">
        <v>594</v>
      </c>
    </row>
    <row r="378" spans="1:8" ht="108.75" customHeight="1">
      <c r="A378" s="21" t="s">
        <v>677</v>
      </c>
      <c r="B378" s="5" t="s">
        <v>1468</v>
      </c>
      <c r="C378" s="9" t="s">
        <v>14</v>
      </c>
      <c r="D378" s="9" t="s">
        <v>1469</v>
      </c>
      <c r="E378" s="9" t="s">
        <v>293</v>
      </c>
      <c r="F378" s="22">
        <v>7</v>
      </c>
      <c r="G378" s="23" t="s">
        <v>1453</v>
      </c>
      <c r="H378" s="9" t="s">
        <v>594</v>
      </c>
    </row>
    <row r="379" spans="1:8" ht="108.75" customHeight="1">
      <c r="A379" s="21" t="s">
        <v>677</v>
      </c>
      <c r="B379" s="5" t="s">
        <v>1470</v>
      </c>
      <c r="C379" s="9" t="s">
        <v>14</v>
      </c>
      <c r="D379" s="9" t="s">
        <v>1471</v>
      </c>
      <c r="E379" s="9" t="s">
        <v>1220</v>
      </c>
      <c r="F379" s="22">
        <v>2</v>
      </c>
      <c r="G379" s="23" t="s">
        <v>1453</v>
      </c>
      <c r="H379" s="9" t="s">
        <v>601</v>
      </c>
    </row>
    <row r="380" spans="1:8" ht="108.75" customHeight="1">
      <c r="A380" s="21" t="s">
        <v>677</v>
      </c>
      <c r="B380" s="5" t="s">
        <v>1472</v>
      </c>
      <c r="C380" s="5" t="s">
        <v>1473</v>
      </c>
      <c r="D380" s="5" t="s">
        <v>1474</v>
      </c>
      <c r="E380" s="5" t="s">
        <v>1304</v>
      </c>
      <c r="F380" s="22">
        <v>1</v>
      </c>
      <c r="G380" s="23" t="s">
        <v>1453</v>
      </c>
      <c r="H380" s="5" t="s">
        <v>1475</v>
      </c>
    </row>
    <row r="381" spans="1:8" ht="108.75" customHeight="1">
      <c r="A381" s="21" t="s">
        <v>677</v>
      </c>
      <c r="B381" s="5" t="s">
        <v>1476</v>
      </c>
      <c r="C381" s="5" t="s">
        <v>53</v>
      </c>
      <c r="D381" s="14">
        <v>333</v>
      </c>
      <c r="E381" s="5" t="s">
        <v>1477</v>
      </c>
      <c r="F381" s="22">
        <v>3</v>
      </c>
      <c r="G381" s="23" t="s">
        <v>1453</v>
      </c>
      <c r="H381" s="5" t="s">
        <v>1478</v>
      </c>
    </row>
    <row r="382" spans="1:8" ht="108.75" customHeight="1">
      <c r="A382" s="21" t="s">
        <v>1227</v>
      </c>
      <c r="B382" s="5" t="s">
        <v>689</v>
      </c>
      <c r="C382" s="9" t="s">
        <v>85</v>
      </c>
      <c r="D382" s="14">
        <v>1</v>
      </c>
      <c r="E382" s="14" t="s">
        <v>1479</v>
      </c>
      <c r="F382" s="22">
        <v>1</v>
      </c>
      <c r="G382" s="23" t="s">
        <v>1449</v>
      </c>
      <c r="H382" s="9" t="s">
        <v>567</v>
      </c>
    </row>
    <row r="383" spans="1:8" ht="108.75" customHeight="1">
      <c r="A383" s="21" t="s">
        <v>677</v>
      </c>
      <c r="B383" s="5" t="s">
        <v>1480</v>
      </c>
      <c r="C383" s="9" t="s">
        <v>45</v>
      </c>
      <c r="D383" s="9" t="s">
        <v>1481</v>
      </c>
      <c r="E383" s="9" t="s">
        <v>1482</v>
      </c>
      <c r="F383" s="22">
        <v>1</v>
      </c>
      <c r="G383" s="23" t="s">
        <v>1449</v>
      </c>
      <c r="H383" s="9" t="s">
        <v>567</v>
      </c>
    </row>
    <row r="384" spans="1:8" ht="108.75" customHeight="1">
      <c r="A384" s="21" t="s">
        <v>677</v>
      </c>
      <c r="B384" s="5" t="s">
        <v>1483</v>
      </c>
      <c r="C384" s="9" t="s">
        <v>85</v>
      </c>
      <c r="D384" s="14">
        <v>1</v>
      </c>
      <c r="E384" s="14" t="s">
        <v>1484</v>
      </c>
      <c r="F384" s="22">
        <v>1</v>
      </c>
      <c r="G384" s="23" t="s">
        <v>1449</v>
      </c>
      <c r="H384" s="9" t="s">
        <v>577</v>
      </c>
    </row>
    <row r="385" spans="1:8" ht="108.75" customHeight="1">
      <c r="A385" s="21" t="s">
        <v>677</v>
      </c>
      <c r="B385" s="5" t="s">
        <v>1485</v>
      </c>
      <c r="C385" s="9" t="s">
        <v>53</v>
      </c>
      <c r="D385" s="14">
        <v>66</v>
      </c>
      <c r="E385" s="9" t="s">
        <v>54</v>
      </c>
      <c r="F385" s="22">
        <v>3</v>
      </c>
      <c r="G385" s="23" t="s">
        <v>1449</v>
      </c>
      <c r="H385" s="9" t="s">
        <v>582</v>
      </c>
    </row>
    <row r="386" spans="1:8" ht="108.75" customHeight="1">
      <c r="A386" s="21" t="s">
        <v>677</v>
      </c>
      <c r="B386" s="5" t="s">
        <v>1486</v>
      </c>
      <c r="C386" s="9" t="s">
        <v>1487</v>
      </c>
      <c r="D386" s="14">
        <v>24</v>
      </c>
      <c r="E386" s="9" t="s">
        <v>51</v>
      </c>
      <c r="F386" s="22">
        <v>1</v>
      </c>
      <c r="G386" s="23" t="s">
        <v>1449</v>
      </c>
      <c r="H386" s="9" t="s">
        <v>599</v>
      </c>
    </row>
    <row r="387" spans="1:8" ht="108.75" customHeight="1">
      <c r="A387" s="21" t="s">
        <v>677</v>
      </c>
      <c r="B387" s="9" t="s">
        <v>1488</v>
      </c>
      <c r="C387" s="9" t="s">
        <v>118</v>
      </c>
      <c r="D387" s="9" t="s">
        <v>1489</v>
      </c>
      <c r="E387" s="14" t="s">
        <v>58</v>
      </c>
      <c r="F387" s="22">
        <v>1</v>
      </c>
      <c r="G387" s="23" t="s">
        <v>1449</v>
      </c>
      <c r="H387" s="9" t="s">
        <v>1490</v>
      </c>
    </row>
    <row r="388" spans="1:8" ht="108.75" customHeight="1">
      <c r="A388" s="21" t="s">
        <v>827</v>
      </c>
      <c r="B388" s="35" t="s">
        <v>1491</v>
      </c>
      <c r="C388" s="35" t="s">
        <v>14</v>
      </c>
      <c r="D388" s="14">
        <v>31</v>
      </c>
      <c r="E388" s="14" t="s">
        <v>58</v>
      </c>
      <c r="F388" s="22">
        <v>1</v>
      </c>
      <c r="G388" s="23" t="s">
        <v>1449</v>
      </c>
      <c r="H388" s="36">
        <v>39750</v>
      </c>
    </row>
    <row r="389" spans="1:8" ht="108.75" customHeight="1">
      <c r="A389" s="21" t="s">
        <v>677</v>
      </c>
      <c r="B389" s="5" t="s">
        <v>1492</v>
      </c>
      <c r="C389" s="5" t="s">
        <v>37</v>
      </c>
      <c r="D389" s="5" t="s">
        <v>1493</v>
      </c>
      <c r="E389" s="5" t="s">
        <v>1494</v>
      </c>
      <c r="F389" s="22">
        <v>3</v>
      </c>
      <c r="G389" s="23" t="s">
        <v>1449</v>
      </c>
      <c r="H389" s="5" t="s">
        <v>1495</v>
      </c>
    </row>
    <row r="390" spans="1:8" ht="108.75" customHeight="1">
      <c r="A390" s="21" t="s">
        <v>677</v>
      </c>
      <c r="B390" s="5" t="s">
        <v>1496</v>
      </c>
      <c r="C390" s="5" t="s">
        <v>77</v>
      </c>
      <c r="D390" s="14">
        <v>117</v>
      </c>
      <c r="E390" s="5" t="s">
        <v>1497</v>
      </c>
      <c r="F390" s="22">
        <v>4</v>
      </c>
      <c r="G390" s="23" t="s">
        <v>1449</v>
      </c>
      <c r="H390" s="5" t="s">
        <v>1498</v>
      </c>
    </row>
    <row r="391" spans="1:8" ht="108.75" customHeight="1">
      <c r="A391" s="21" t="s">
        <v>677</v>
      </c>
      <c r="B391" s="5" t="s">
        <v>1499</v>
      </c>
      <c r="C391" s="14" t="s">
        <v>70</v>
      </c>
      <c r="D391" s="14">
        <v>1</v>
      </c>
      <c r="E391" s="5" t="s">
        <v>1500</v>
      </c>
      <c r="F391" s="22">
        <v>2</v>
      </c>
      <c r="G391" s="23" t="s">
        <v>1449</v>
      </c>
      <c r="H391" s="16">
        <v>41233</v>
      </c>
    </row>
    <row r="392" spans="1:8" ht="108.75" customHeight="1">
      <c r="A392" s="21" t="s">
        <v>677</v>
      </c>
      <c r="B392" s="5" t="s">
        <v>1501</v>
      </c>
      <c r="C392" s="14" t="s">
        <v>70</v>
      </c>
      <c r="D392" s="14">
        <v>69</v>
      </c>
      <c r="E392" s="9" t="s">
        <v>1502</v>
      </c>
      <c r="F392" s="22">
        <v>2</v>
      </c>
      <c r="G392" s="23" t="s">
        <v>1427</v>
      </c>
      <c r="H392" s="9" t="s">
        <v>477</v>
      </c>
    </row>
    <row r="393" spans="1:8" ht="108.75" customHeight="1">
      <c r="A393" s="21" t="s">
        <v>677</v>
      </c>
      <c r="B393" s="5" t="s">
        <v>1503</v>
      </c>
      <c r="C393" s="9" t="s">
        <v>307</v>
      </c>
      <c r="D393" s="9" t="s">
        <v>1504</v>
      </c>
      <c r="E393" s="9" t="s">
        <v>1505</v>
      </c>
      <c r="F393" s="22">
        <v>3</v>
      </c>
      <c r="G393" s="23" t="s">
        <v>1506</v>
      </c>
      <c r="H393" s="9" t="s">
        <v>477</v>
      </c>
    </row>
    <row r="394" spans="1:8" s="41" customFormat="1" ht="108.75" customHeight="1">
      <c r="A394" s="37" t="s">
        <v>677</v>
      </c>
      <c r="B394" s="38" t="s">
        <v>1507</v>
      </c>
      <c r="C394" s="38" t="s">
        <v>26</v>
      </c>
      <c r="D394" s="39">
        <v>46</v>
      </c>
      <c r="E394" s="38" t="s">
        <v>1508</v>
      </c>
      <c r="F394" s="40">
        <v>1</v>
      </c>
      <c r="G394" s="39" t="s">
        <v>1453</v>
      </c>
      <c r="H394" s="38" t="s">
        <v>1509</v>
      </c>
    </row>
    <row r="395" spans="1:8" ht="108.75" customHeight="1">
      <c r="A395" s="21" t="s">
        <v>677</v>
      </c>
      <c r="B395" s="5" t="s">
        <v>1510</v>
      </c>
      <c r="C395" s="5" t="s">
        <v>37</v>
      </c>
      <c r="D395" s="14">
        <v>98</v>
      </c>
      <c r="E395" s="5" t="s">
        <v>54</v>
      </c>
      <c r="F395" s="22">
        <v>3</v>
      </c>
      <c r="G395" s="14" t="s">
        <v>1453</v>
      </c>
      <c r="H395" s="5" t="s">
        <v>1511</v>
      </c>
    </row>
    <row r="396" spans="1:8" ht="108.75" customHeight="1">
      <c r="A396" s="21" t="s">
        <v>677</v>
      </c>
      <c r="B396" s="5" t="s">
        <v>1512</v>
      </c>
      <c r="C396" s="9" t="s">
        <v>118</v>
      </c>
      <c r="D396" s="9" t="s">
        <v>1513</v>
      </c>
      <c r="E396" s="9" t="s">
        <v>1514</v>
      </c>
      <c r="F396" s="22">
        <v>11</v>
      </c>
      <c r="G396" s="14" t="s">
        <v>1515</v>
      </c>
      <c r="H396" s="9" t="s">
        <v>577</v>
      </c>
    </row>
    <row r="397" spans="1:8" ht="108.75" customHeight="1">
      <c r="A397" s="21" t="s">
        <v>677</v>
      </c>
      <c r="B397" s="5" t="s">
        <v>1485</v>
      </c>
      <c r="C397" s="9" t="s">
        <v>53</v>
      </c>
      <c r="D397" s="9" t="s">
        <v>583</v>
      </c>
      <c r="E397" s="9" t="s">
        <v>1516</v>
      </c>
      <c r="F397" s="22">
        <v>5</v>
      </c>
      <c r="G397" s="14" t="s">
        <v>1515</v>
      </c>
      <c r="H397" s="9" t="s">
        <v>582</v>
      </c>
    </row>
    <row r="398" spans="1:8" ht="108.75" customHeight="1">
      <c r="A398" s="21" t="s">
        <v>1227</v>
      </c>
      <c r="B398" s="5" t="s">
        <v>1517</v>
      </c>
      <c r="C398" s="9" t="s">
        <v>53</v>
      </c>
      <c r="D398" s="9" t="s">
        <v>1518</v>
      </c>
      <c r="E398" s="9" t="s">
        <v>21</v>
      </c>
      <c r="F398" s="22">
        <v>1</v>
      </c>
      <c r="G398" s="14" t="s">
        <v>1515</v>
      </c>
      <c r="H398" s="9" t="s">
        <v>593</v>
      </c>
    </row>
    <row r="399" spans="1:8" ht="108.75" customHeight="1">
      <c r="A399" s="21" t="s">
        <v>677</v>
      </c>
      <c r="B399" s="5" t="s">
        <v>1519</v>
      </c>
      <c r="C399" s="9" t="s">
        <v>284</v>
      </c>
      <c r="D399" s="14">
        <v>44</v>
      </c>
      <c r="E399" s="9" t="s">
        <v>1340</v>
      </c>
      <c r="F399" s="22">
        <v>1</v>
      </c>
      <c r="G399" s="14" t="s">
        <v>1515</v>
      </c>
      <c r="H399" s="9" t="s">
        <v>593</v>
      </c>
    </row>
    <row r="400" spans="1:8" ht="108.75" customHeight="1">
      <c r="A400" s="21" t="s">
        <v>677</v>
      </c>
      <c r="B400" s="5" t="s">
        <v>1520</v>
      </c>
      <c r="C400" s="9" t="s">
        <v>307</v>
      </c>
      <c r="D400" s="9" t="s">
        <v>1521</v>
      </c>
      <c r="E400" s="9" t="s">
        <v>112</v>
      </c>
      <c r="F400" s="22">
        <v>2</v>
      </c>
      <c r="G400" s="14" t="s">
        <v>1515</v>
      </c>
      <c r="H400" s="9" t="s">
        <v>1522</v>
      </c>
    </row>
    <row r="401" spans="1:8" ht="108.75" customHeight="1">
      <c r="A401" s="21" t="s">
        <v>677</v>
      </c>
      <c r="B401" s="5" t="s">
        <v>1523</v>
      </c>
      <c r="C401" s="9" t="s">
        <v>118</v>
      </c>
      <c r="D401" s="14">
        <v>37</v>
      </c>
      <c r="E401" s="9" t="s">
        <v>1524</v>
      </c>
      <c r="F401" s="22">
        <v>2</v>
      </c>
      <c r="G401" s="14" t="s">
        <v>1515</v>
      </c>
      <c r="H401" s="9" t="s">
        <v>599</v>
      </c>
    </row>
    <row r="402" spans="1:8" ht="108.75" customHeight="1">
      <c r="A402" s="21" t="s">
        <v>677</v>
      </c>
      <c r="B402" s="5" t="s">
        <v>1525</v>
      </c>
      <c r="C402" s="9" t="s">
        <v>53</v>
      </c>
      <c r="D402" s="14">
        <v>130</v>
      </c>
      <c r="E402" s="9" t="s">
        <v>51</v>
      </c>
      <c r="F402" s="22">
        <v>1</v>
      </c>
      <c r="G402" s="14" t="s">
        <v>1515</v>
      </c>
      <c r="H402" s="9" t="s">
        <v>599</v>
      </c>
    </row>
    <row r="403" spans="1:8" ht="108.75" customHeight="1">
      <c r="A403" s="21" t="s">
        <v>677</v>
      </c>
      <c r="B403" s="5" t="s">
        <v>1526</v>
      </c>
      <c r="C403" s="9" t="s">
        <v>53</v>
      </c>
      <c r="D403" s="9" t="s">
        <v>602</v>
      </c>
      <c r="E403" s="9" t="s">
        <v>1527</v>
      </c>
      <c r="F403" s="22">
        <v>1</v>
      </c>
      <c r="G403" s="14" t="s">
        <v>1515</v>
      </c>
      <c r="H403" s="9" t="s">
        <v>604</v>
      </c>
    </row>
    <row r="404" spans="1:8" ht="108.75" customHeight="1">
      <c r="A404" s="21" t="s">
        <v>677</v>
      </c>
      <c r="B404" s="5" t="s">
        <v>1528</v>
      </c>
      <c r="C404" s="9" t="s">
        <v>53</v>
      </c>
      <c r="D404" s="9" t="s">
        <v>1529</v>
      </c>
      <c r="E404" s="9" t="s">
        <v>38</v>
      </c>
      <c r="F404" s="22">
        <v>1</v>
      </c>
      <c r="G404" s="14" t="s">
        <v>1515</v>
      </c>
      <c r="H404" s="9" t="s">
        <v>604</v>
      </c>
    </row>
    <row r="405" spans="1:8" ht="108.75" customHeight="1">
      <c r="A405" s="21" t="s">
        <v>677</v>
      </c>
      <c r="B405" s="5" t="s">
        <v>1200</v>
      </c>
      <c r="C405" s="9" t="s">
        <v>278</v>
      </c>
      <c r="D405" s="14">
        <v>56</v>
      </c>
      <c r="E405" s="9" t="s">
        <v>21</v>
      </c>
      <c r="F405" s="22">
        <v>1</v>
      </c>
      <c r="G405" s="14" t="s">
        <v>1515</v>
      </c>
      <c r="H405" s="9" t="s">
        <v>1201</v>
      </c>
    </row>
    <row r="406" spans="1:8" ht="108.75" customHeight="1">
      <c r="A406" s="21" t="s">
        <v>677</v>
      </c>
      <c r="B406" s="5" t="s">
        <v>1530</v>
      </c>
      <c r="C406" s="9" t="s">
        <v>281</v>
      </c>
      <c r="D406" s="14">
        <v>1</v>
      </c>
      <c r="E406" s="9" t="s">
        <v>900</v>
      </c>
      <c r="F406" s="22">
        <v>1</v>
      </c>
      <c r="G406" s="14" t="s">
        <v>1515</v>
      </c>
      <c r="H406" s="9" t="s">
        <v>604</v>
      </c>
    </row>
    <row r="407" spans="1:8" ht="108.75" customHeight="1">
      <c r="A407" s="21" t="s">
        <v>1096</v>
      </c>
      <c r="B407" s="5" t="s">
        <v>1531</v>
      </c>
      <c r="C407" s="9" t="s">
        <v>255</v>
      </c>
      <c r="D407" s="14" t="s">
        <v>1532</v>
      </c>
      <c r="E407" s="9" t="s">
        <v>687</v>
      </c>
      <c r="F407" s="22">
        <v>4</v>
      </c>
      <c r="G407" s="14" t="s">
        <v>1515</v>
      </c>
      <c r="H407" s="9" t="s">
        <v>1533</v>
      </c>
    </row>
    <row r="408" spans="1:8" ht="108.75" customHeight="1">
      <c r="A408" s="21" t="s">
        <v>1215</v>
      </c>
      <c r="B408" s="5" t="s">
        <v>1534</v>
      </c>
      <c r="C408" s="9" t="s">
        <v>31</v>
      </c>
      <c r="D408" s="14">
        <v>139</v>
      </c>
      <c r="E408" s="9" t="s">
        <v>1535</v>
      </c>
      <c r="F408" s="22">
        <v>4</v>
      </c>
      <c r="G408" s="14" t="s">
        <v>1515</v>
      </c>
      <c r="H408" s="9" t="s">
        <v>605</v>
      </c>
    </row>
    <row r="409" spans="1:8" ht="108.75" customHeight="1">
      <c r="A409" s="21" t="s">
        <v>677</v>
      </c>
      <c r="B409" s="5" t="s">
        <v>1536</v>
      </c>
      <c r="C409" s="5" t="s">
        <v>284</v>
      </c>
      <c r="D409" s="14">
        <v>16</v>
      </c>
      <c r="E409" s="5" t="s">
        <v>58</v>
      </c>
      <c r="F409" s="22">
        <v>1</v>
      </c>
      <c r="G409" s="14" t="s">
        <v>1515</v>
      </c>
      <c r="H409" s="5" t="s">
        <v>1404</v>
      </c>
    </row>
    <row r="410" spans="1:8" ht="108.75" customHeight="1">
      <c r="A410" s="21" t="s">
        <v>677</v>
      </c>
      <c r="B410" s="5" t="s">
        <v>1537</v>
      </c>
      <c r="C410" s="5" t="s">
        <v>37</v>
      </c>
      <c r="D410" s="14">
        <v>68</v>
      </c>
      <c r="E410" s="5" t="s">
        <v>58</v>
      </c>
      <c r="F410" s="22">
        <v>1</v>
      </c>
      <c r="G410" s="14" t="s">
        <v>1515</v>
      </c>
      <c r="H410" s="5" t="s">
        <v>667</v>
      </c>
    </row>
    <row r="411" spans="1:8" ht="108.75" customHeight="1">
      <c r="A411" s="21" t="s">
        <v>677</v>
      </c>
      <c r="B411" s="5" t="s">
        <v>1538</v>
      </c>
      <c r="C411" s="9" t="s">
        <v>381</v>
      </c>
      <c r="D411" s="9" t="s">
        <v>1539</v>
      </c>
      <c r="E411" s="9" t="s">
        <v>1540</v>
      </c>
      <c r="F411" s="22">
        <v>8</v>
      </c>
      <c r="G411" s="14" t="s">
        <v>1541</v>
      </c>
      <c r="H411" s="9" t="s">
        <v>577</v>
      </c>
    </row>
    <row r="412" spans="1:8" ht="108.75" customHeight="1">
      <c r="A412" s="21" t="s">
        <v>677</v>
      </c>
      <c r="B412" s="5" t="s">
        <v>1542</v>
      </c>
      <c r="C412" s="9" t="s">
        <v>381</v>
      </c>
      <c r="D412" s="9" t="s">
        <v>576</v>
      </c>
      <c r="E412" s="9" t="s">
        <v>1543</v>
      </c>
      <c r="F412" s="22">
        <v>14</v>
      </c>
      <c r="G412" s="14" t="s">
        <v>1541</v>
      </c>
      <c r="H412" s="9" t="s">
        <v>577</v>
      </c>
    </row>
    <row r="413" spans="1:8" ht="108.75" customHeight="1">
      <c r="A413" s="21" t="s">
        <v>677</v>
      </c>
      <c r="B413" s="5" t="s">
        <v>1544</v>
      </c>
      <c r="C413" s="9" t="s">
        <v>26</v>
      </c>
      <c r="D413" s="9" t="s">
        <v>1545</v>
      </c>
      <c r="E413" s="9" t="s">
        <v>1546</v>
      </c>
      <c r="F413" s="22">
        <v>5</v>
      </c>
      <c r="G413" s="14" t="s">
        <v>1541</v>
      </c>
      <c r="H413" s="9" t="s">
        <v>1399</v>
      </c>
    </row>
    <row r="414" spans="1:8" ht="108.75" customHeight="1">
      <c r="A414" s="21" t="s">
        <v>677</v>
      </c>
      <c r="B414" s="5" t="s">
        <v>1547</v>
      </c>
      <c r="C414" s="9" t="s">
        <v>118</v>
      </c>
      <c r="D414" s="14">
        <v>51</v>
      </c>
      <c r="E414" s="9" t="s">
        <v>902</v>
      </c>
      <c r="F414" s="22">
        <v>1</v>
      </c>
      <c r="G414" s="14" t="s">
        <v>1541</v>
      </c>
      <c r="H414" s="9" t="s">
        <v>577</v>
      </c>
    </row>
    <row r="415" spans="1:8" ht="108.75" customHeight="1">
      <c r="A415" s="21" t="s">
        <v>677</v>
      </c>
      <c r="B415" s="5" t="s">
        <v>1548</v>
      </c>
      <c r="C415" s="9" t="s">
        <v>232</v>
      </c>
      <c r="D415" s="14">
        <v>108</v>
      </c>
      <c r="E415" s="9" t="s">
        <v>21</v>
      </c>
      <c r="F415" s="22">
        <v>1</v>
      </c>
      <c r="G415" s="14" t="s">
        <v>1541</v>
      </c>
      <c r="H415" s="9" t="s">
        <v>594</v>
      </c>
    </row>
    <row r="416" spans="1:8" ht="108.75" customHeight="1">
      <c r="A416" s="21" t="s">
        <v>677</v>
      </c>
      <c r="B416" s="5" t="s">
        <v>1549</v>
      </c>
      <c r="C416" s="5" t="s">
        <v>37</v>
      </c>
      <c r="D416" s="5" t="s">
        <v>1550</v>
      </c>
      <c r="E416" s="5" t="s">
        <v>1551</v>
      </c>
      <c r="F416" s="22">
        <v>3</v>
      </c>
      <c r="G416" s="14" t="s">
        <v>1541</v>
      </c>
      <c r="H416" s="16">
        <v>40771</v>
      </c>
    </row>
    <row r="417" spans="1:8" ht="108.75" customHeight="1">
      <c r="A417" s="21" t="s">
        <v>677</v>
      </c>
      <c r="B417" s="5" t="s">
        <v>1552</v>
      </c>
      <c r="C417" s="9" t="s">
        <v>162</v>
      </c>
      <c r="D417" s="9" t="s">
        <v>1553</v>
      </c>
      <c r="E417" s="9" t="s">
        <v>933</v>
      </c>
      <c r="F417" s="22">
        <v>2</v>
      </c>
      <c r="G417" s="14" t="s">
        <v>1554</v>
      </c>
      <c r="H417" s="9" t="s">
        <v>1459</v>
      </c>
    </row>
    <row r="418" spans="1:8" ht="108.75" customHeight="1">
      <c r="A418" s="21" t="s">
        <v>677</v>
      </c>
      <c r="B418" s="5" t="s">
        <v>1555</v>
      </c>
      <c r="C418" s="9" t="s">
        <v>260</v>
      </c>
      <c r="D418" s="9" t="s">
        <v>1556</v>
      </c>
      <c r="E418" s="9" t="s">
        <v>21</v>
      </c>
      <c r="F418" s="22">
        <v>1</v>
      </c>
      <c r="G418" s="14" t="s">
        <v>1554</v>
      </c>
      <c r="H418" s="9" t="s">
        <v>593</v>
      </c>
    </row>
    <row r="419" spans="1:8" ht="108.75" customHeight="1">
      <c r="A419" s="21" t="s">
        <v>677</v>
      </c>
      <c r="B419" s="5" t="s">
        <v>1557</v>
      </c>
      <c r="C419" s="9" t="s">
        <v>53</v>
      </c>
      <c r="D419" s="9">
        <v>111</v>
      </c>
      <c r="E419" s="9" t="s">
        <v>21</v>
      </c>
      <c r="F419" s="22">
        <v>1</v>
      </c>
      <c r="G419" s="14" t="s">
        <v>1554</v>
      </c>
      <c r="H419" s="9" t="s">
        <v>1163</v>
      </c>
    </row>
    <row r="420" spans="1:8" ht="108.75" customHeight="1">
      <c r="A420" s="21" t="s">
        <v>677</v>
      </c>
      <c r="B420" s="5" t="s">
        <v>1558</v>
      </c>
      <c r="C420" s="9" t="s">
        <v>1270</v>
      </c>
      <c r="D420" s="14">
        <v>1</v>
      </c>
      <c r="E420" s="9" t="s">
        <v>38</v>
      </c>
      <c r="F420" s="22">
        <v>1</v>
      </c>
      <c r="G420" s="14" t="s">
        <v>1554</v>
      </c>
      <c r="H420" s="9" t="s">
        <v>594</v>
      </c>
    </row>
    <row r="421" spans="1:8" ht="108.75" customHeight="1">
      <c r="A421" s="21" t="s">
        <v>677</v>
      </c>
      <c r="B421" s="5" t="s">
        <v>1559</v>
      </c>
      <c r="C421" s="9" t="s">
        <v>43</v>
      </c>
      <c r="D421" s="14">
        <v>44</v>
      </c>
      <c r="E421" s="9" t="s">
        <v>21</v>
      </c>
      <c r="F421" s="22">
        <v>1</v>
      </c>
      <c r="G421" s="14" t="s">
        <v>1554</v>
      </c>
      <c r="H421" s="9" t="s">
        <v>599</v>
      </c>
    </row>
    <row r="422" spans="1:8" ht="108.75" customHeight="1">
      <c r="A422" s="21" t="s">
        <v>677</v>
      </c>
      <c r="B422" s="5" t="s">
        <v>1560</v>
      </c>
      <c r="C422" s="9" t="s">
        <v>26</v>
      </c>
      <c r="D422" s="9" t="s">
        <v>1561</v>
      </c>
      <c r="E422" s="9" t="s">
        <v>58</v>
      </c>
      <c r="F422" s="22">
        <v>1</v>
      </c>
      <c r="G422" s="14" t="s">
        <v>1554</v>
      </c>
      <c r="H422" s="9" t="s">
        <v>1562</v>
      </c>
    </row>
    <row r="423" spans="1:8" ht="108.75" customHeight="1">
      <c r="A423" s="21" t="s">
        <v>677</v>
      </c>
      <c r="B423" s="5" t="s">
        <v>1563</v>
      </c>
      <c r="C423" s="9" t="s">
        <v>43</v>
      </c>
      <c r="D423" s="9" t="s">
        <v>1564</v>
      </c>
      <c r="E423" s="9" t="s">
        <v>107</v>
      </c>
      <c r="F423" s="22">
        <v>2</v>
      </c>
      <c r="G423" s="14" t="s">
        <v>1554</v>
      </c>
      <c r="H423" s="9" t="s">
        <v>1565</v>
      </c>
    </row>
    <row r="424" spans="1:8" ht="108.75" customHeight="1">
      <c r="A424" s="21" t="s">
        <v>1227</v>
      </c>
      <c r="B424" s="5" t="s">
        <v>1566</v>
      </c>
      <c r="C424" s="5" t="s">
        <v>53</v>
      </c>
      <c r="D424" s="14">
        <v>329</v>
      </c>
      <c r="E424" s="5" t="s">
        <v>54</v>
      </c>
      <c r="F424" s="22">
        <v>3</v>
      </c>
      <c r="G424" s="14" t="s">
        <v>1554</v>
      </c>
      <c r="H424" s="5" t="s">
        <v>1567</v>
      </c>
    </row>
    <row r="425" spans="1:8" ht="108.75" customHeight="1">
      <c r="A425" s="21" t="s">
        <v>677</v>
      </c>
      <c r="B425" s="5" t="s">
        <v>1568</v>
      </c>
      <c r="C425" s="5" t="s">
        <v>53</v>
      </c>
      <c r="D425" s="14">
        <v>433</v>
      </c>
      <c r="E425" s="5" t="s">
        <v>1569</v>
      </c>
      <c r="F425" s="22">
        <v>3</v>
      </c>
      <c r="G425" s="14" t="s">
        <v>1554</v>
      </c>
      <c r="H425" s="16">
        <v>41346</v>
      </c>
    </row>
    <row r="426" spans="1:8" ht="108.75" customHeight="1">
      <c r="A426" s="21" t="s">
        <v>677</v>
      </c>
      <c r="B426" s="5" t="s">
        <v>1570</v>
      </c>
      <c r="C426" s="9" t="s">
        <v>1138</v>
      </c>
      <c r="D426" s="14">
        <v>35</v>
      </c>
      <c r="E426" s="9" t="s">
        <v>1571</v>
      </c>
      <c r="F426" s="22">
        <v>4</v>
      </c>
      <c r="G426" s="14" t="s">
        <v>1572</v>
      </c>
      <c r="H426" s="9" t="s">
        <v>1399</v>
      </c>
    </row>
    <row r="427" spans="1:8" ht="108.75" customHeight="1">
      <c r="A427" s="21" t="s">
        <v>677</v>
      </c>
      <c r="B427" s="5" t="s">
        <v>1573</v>
      </c>
      <c r="C427" s="5" t="s">
        <v>624</v>
      </c>
      <c r="D427" s="14">
        <v>107</v>
      </c>
      <c r="E427" s="5" t="s">
        <v>872</v>
      </c>
      <c r="F427" s="22">
        <v>6</v>
      </c>
      <c r="G427" s="14" t="s">
        <v>1572</v>
      </c>
      <c r="H427" s="5" t="s">
        <v>1574</v>
      </c>
    </row>
    <row r="428" spans="1:8" ht="108.75" customHeight="1">
      <c r="A428" s="21" t="s">
        <v>677</v>
      </c>
      <c r="B428" s="5" t="s">
        <v>1575</v>
      </c>
      <c r="C428" s="9" t="s">
        <v>56</v>
      </c>
      <c r="D428" s="14">
        <v>77</v>
      </c>
      <c r="E428" s="9" t="s">
        <v>38</v>
      </c>
      <c r="F428" s="22">
        <v>1</v>
      </c>
      <c r="G428" s="14" t="s">
        <v>1576</v>
      </c>
      <c r="H428" s="9" t="s">
        <v>582</v>
      </c>
    </row>
    <row r="429" spans="1:8" ht="108.75" customHeight="1">
      <c r="A429" s="21" t="s">
        <v>677</v>
      </c>
      <c r="B429" s="5" t="s">
        <v>1577</v>
      </c>
      <c r="C429" s="9" t="s">
        <v>64</v>
      </c>
      <c r="D429" s="14">
        <v>123</v>
      </c>
      <c r="E429" s="9" t="s">
        <v>21</v>
      </c>
      <c r="F429" s="22">
        <v>1</v>
      </c>
      <c r="G429" s="14" t="s">
        <v>1576</v>
      </c>
      <c r="H429" s="9" t="s">
        <v>593</v>
      </c>
    </row>
    <row r="430" spans="1:8" ht="108.75" customHeight="1">
      <c r="A430" s="21" t="s">
        <v>1227</v>
      </c>
      <c r="B430" s="5" t="s">
        <v>1578</v>
      </c>
      <c r="C430" s="9" t="s">
        <v>281</v>
      </c>
      <c r="D430" s="14">
        <v>56</v>
      </c>
      <c r="E430" s="9" t="s">
        <v>1579</v>
      </c>
      <c r="F430" s="22">
        <v>18</v>
      </c>
      <c r="G430" s="14" t="s">
        <v>1576</v>
      </c>
      <c r="H430" s="9" t="s">
        <v>1402</v>
      </c>
    </row>
    <row r="431" spans="1:8" ht="108.75" customHeight="1">
      <c r="A431" s="21" t="s">
        <v>677</v>
      </c>
      <c r="B431" s="5" t="s">
        <v>1580</v>
      </c>
      <c r="C431" s="9" t="s">
        <v>53</v>
      </c>
      <c r="D431" s="14">
        <v>292</v>
      </c>
      <c r="E431" s="9" t="s">
        <v>950</v>
      </c>
      <c r="F431" s="22">
        <v>2</v>
      </c>
      <c r="G431" s="14" t="s">
        <v>1576</v>
      </c>
      <c r="H431" s="9" t="s">
        <v>601</v>
      </c>
    </row>
    <row r="432" spans="1:8" ht="108.75" customHeight="1">
      <c r="A432" s="21" t="s">
        <v>677</v>
      </c>
      <c r="B432" s="5" t="s">
        <v>1581</v>
      </c>
      <c r="C432" s="9" t="s">
        <v>64</v>
      </c>
      <c r="D432" s="14">
        <v>14</v>
      </c>
      <c r="E432" s="9" t="s">
        <v>1571</v>
      </c>
      <c r="F432" s="22">
        <v>4</v>
      </c>
      <c r="G432" s="14" t="s">
        <v>1576</v>
      </c>
      <c r="H432" s="9" t="s">
        <v>604</v>
      </c>
    </row>
    <row r="433" spans="1:8" ht="108.75" customHeight="1">
      <c r="A433" s="21" t="s">
        <v>677</v>
      </c>
      <c r="B433" s="5" t="s">
        <v>1582</v>
      </c>
      <c r="C433" s="9" t="s">
        <v>1583</v>
      </c>
      <c r="D433" s="14">
        <v>5</v>
      </c>
      <c r="E433" s="9" t="s">
        <v>51</v>
      </c>
      <c r="F433" s="22">
        <v>1</v>
      </c>
      <c r="G433" s="14" t="s">
        <v>1576</v>
      </c>
      <c r="H433" s="9" t="s">
        <v>605</v>
      </c>
    </row>
    <row r="434" spans="1:8" ht="108.75" customHeight="1">
      <c r="A434" s="21" t="s">
        <v>677</v>
      </c>
      <c r="B434" s="5" t="s">
        <v>1584</v>
      </c>
      <c r="C434" s="14" t="s">
        <v>85</v>
      </c>
      <c r="D434" s="14">
        <v>106</v>
      </c>
      <c r="E434" s="14" t="s">
        <v>1585</v>
      </c>
      <c r="F434" s="22">
        <v>5</v>
      </c>
      <c r="G434" s="14" t="s">
        <v>1586</v>
      </c>
      <c r="H434" s="9" t="s">
        <v>1053</v>
      </c>
    </row>
    <row r="435" spans="1:8" ht="108.75" customHeight="1">
      <c r="A435" s="21" t="s">
        <v>1227</v>
      </c>
      <c r="B435" s="5" t="s">
        <v>1587</v>
      </c>
      <c r="C435" s="14" t="s">
        <v>53</v>
      </c>
      <c r="D435" s="14" t="s">
        <v>1588</v>
      </c>
      <c r="E435" s="9" t="s">
        <v>1589</v>
      </c>
      <c r="F435" s="22">
        <v>2</v>
      </c>
      <c r="G435" s="14" t="s">
        <v>1590</v>
      </c>
      <c r="H435" s="9" t="s">
        <v>1095</v>
      </c>
    </row>
    <row r="436" spans="1:8" ht="108.75" customHeight="1">
      <c r="A436" s="21" t="s">
        <v>677</v>
      </c>
      <c r="B436" s="5" t="s">
        <v>1591</v>
      </c>
      <c r="C436" s="14" t="s">
        <v>60</v>
      </c>
      <c r="D436" s="9" t="s">
        <v>1592</v>
      </c>
      <c r="E436" s="14" t="s">
        <v>1593</v>
      </c>
      <c r="F436" s="22">
        <v>1</v>
      </c>
      <c r="G436" s="14" t="s">
        <v>1594</v>
      </c>
      <c r="H436" s="9" t="s">
        <v>541</v>
      </c>
    </row>
    <row r="437" spans="1:8" ht="108.75" customHeight="1">
      <c r="A437" s="21" t="s">
        <v>677</v>
      </c>
      <c r="B437" s="5" t="s">
        <v>1595</v>
      </c>
      <c r="C437" s="9" t="s">
        <v>946</v>
      </c>
      <c r="D437" s="14">
        <v>47</v>
      </c>
      <c r="E437" s="14" t="s">
        <v>1304</v>
      </c>
      <c r="F437" s="22">
        <v>1</v>
      </c>
      <c r="G437" s="14" t="s">
        <v>1596</v>
      </c>
      <c r="H437" s="9" t="s">
        <v>1053</v>
      </c>
    </row>
    <row r="438" spans="1:8" ht="108.75" customHeight="1">
      <c r="A438" s="21" t="s">
        <v>677</v>
      </c>
      <c r="B438" s="5" t="s">
        <v>1597</v>
      </c>
      <c r="C438" s="14" t="s">
        <v>26</v>
      </c>
      <c r="D438" s="14">
        <v>15</v>
      </c>
      <c r="E438" s="9" t="s">
        <v>1598</v>
      </c>
      <c r="F438" s="22">
        <v>7</v>
      </c>
      <c r="G438" s="14" t="s">
        <v>1599</v>
      </c>
      <c r="H438" s="9" t="s">
        <v>740</v>
      </c>
    </row>
    <row r="439" spans="1:8" ht="108.75" customHeight="1">
      <c r="A439" s="21" t="s">
        <v>677</v>
      </c>
      <c r="B439" s="5" t="s">
        <v>1600</v>
      </c>
      <c r="C439" s="14" t="s">
        <v>220</v>
      </c>
      <c r="D439" s="9" t="s">
        <v>1601</v>
      </c>
      <c r="E439" s="9" t="s">
        <v>112</v>
      </c>
      <c r="F439" s="22">
        <v>2</v>
      </c>
      <c r="G439" s="14" t="s">
        <v>1602</v>
      </c>
      <c r="H439" s="9" t="s">
        <v>515</v>
      </c>
    </row>
    <row r="440" spans="1:8" ht="108.75" customHeight="1">
      <c r="A440" s="21" t="s">
        <v>677</v>
      </c>
      <c r="B440" s="5" t="s">
        <v>1603</v>
      </c>
      <c r="C440" s="5" t="s">
        <v>1604</v>
      </c>
      <c r="D440" s="14">
        <v>9</v>
      </c>
      <c r="E440" s="14" t="s">
        <v>1605</v>
      </c>
      <c r="F440" s="22">
        <v>1</v>
      </c>
      <c r="G440" s="14" t="s">
        <v>1606</v>
      </c>
      <c r="H440" s="5" t="s">
        <v>1607</v>
      </c>
    </row>
    <row r="441" spans="1:8" ht="108.75" customHeight="1">
      <c r="A441" s="21" t="s">
        <v>677</v>
      </c>
      <c r="B441" s="5" t="s">
        <v>1608</v>
      </c>
      <c r="C441" s="5" t="s">
        <v>1609</v>
      </c>
      <c r="D441" s="5" t="s">
        <v>1609</v>
      </c>
      <c r="E441" s="14" t="s">
        <v>58</v>
      </c>
      <c r="F441" s="22">
        <v>1</v>
      </c>
      <c r="G441" s="14" t="s">
        <v>1606</v>
      </c>
      <c r="H441" s="16">
        <v>41117</v>
      </c>
    </row>
    <row r="442" spans="1:8" ht="108.75" customHeight="1">
      <c r="A442" s="21" t="s">
        <v>677</v>
      </c>
      <c r="B442" s="5" t="s">
        <v>1610</v>
      </c>
      <c r="C442" s="5" t="s">
        <v>1611</v>
      </c>
      <c r="D442" s="14">
        <v>1</v>
      </c>
      <c r="E442" s="5" t="s">
        <v>221</v>
      </c>
      <c r="F442" s="22">
        <v>2</v>
      </c>
      <c r="G442" s="14" t="s">
        <v>1606</v>
      </c>
      <c r="H442" s="5" t="s">
        <v>1612</v>
      </c>
    </row>
    <row r="443" spans="1:8" ht="108.75" customHeight="1">
      <c r="A443" s="21" t="s">
        <v>677</v>
      </c>
      <c r="B443" s="5" t="s">
        <v>1613</v>
      </c>
      <c r="C443" s="5" t="s">
        <v>1614</v>
      </c>
      <c r="D443" s="14">
        <v>14</v>
      </c>
      <c r="E443" s="5" t="s">
        <v>51</v>
      </c>
      <c r="F443" s="22">
        <v>1</v>
      </c>
      <c r="G443" s="14" t="s">
        <v>1606</v>
      </c>
      <c r="H443" s="5" t="s">
        <v>1511</v>
      </c>
    </row>
    <row r="444" spans="1:8" ht="108.75" customHeight="1">
      <c r="A444" s="21" t="s">
        <v>677</v>
      </c>
      <c r="B444" s="5" t="s">
        <v>1615</v>
      </c>
      <c r="C444" s="9" t="s">
        <v>278</v>
      </c>
      <c r="D444" s="14">
        <v>82</v>
      </c>
      <c r="E444" s="9" t="s">
        <v>30</v>
      </c>
      <c r="F444" s="22">
        <v>1</v>
      </c>
      <c r="G444" s="14" t="s">
        <v>1606</v>
      </c>
      <c r="H444" s="9" t="s">
        <v>1616</v>
      </c>
    </row>
    <row r="445" spans="1:8" ht="108.75" customHeight="1">
      <c r="A445" s="21" t="s">
        <v>677</v>
      </c>
      <c r="B445" s="5" t="s">
        <v>1617</v>
      </c>
      <c r="C445" s="9" t="s">
        <v>9</v>
      </c>
      <c r="D445" s="14">
        <v>96</v>
      </c>
      <c r="E445" s="9" t="s">
        <v>1618</v>
      </c>
      <c r="F445" s="22">
        <v>31</v>
      </c>
      <c r="G445" s="14" t="s">
        <v>1619</v>
      </c>
      <c r="H445" s="9" t="s">
        <v>1562</v>
      </c>
    </row>
    <row r="446" spans="1:8" ht="108.75" customHeight="1">
      <c r="A446" s="21" t="s">
        <v>677</v>
      </c>
      <c r="B446" s="5" t="s">
        <v>1620</v>
      </c>
      <c r="C446" s="5" t="s">
        <v>1233</v>
      </c>
      <c r="D446" s="5" t="s">
        <v>1621</v>
      </c>
      <c r="E446" s="5" t="s">
        <v>1622</v>
      </c>
      <c r="F446" s="22">
        <v>4</v>
      </c>
      <c r="G446" s="14" t="s">
        <v>1619</v>
      </c>
      <c r="H446" s="5" t="s">
        <v>1623</v>
      </c>
    </row>
    <row r="447" spans="1:8" ht="108.75" customHeight="1">
      <c r="A447" s="21" t="s">
        <v>1227</v>
      </c>
      <c r="B447" s="5" t="s">
        <v>689</v>
      </c>
      <c r="C447" s="9" t="s">
        <v>85</v>
      </c>
      <c r="D447" s="14">
        <v>3</v>
      </c>
      <c r="E447" s="26" t="s">
        <v>1624</v>
      </c>
      <c r="F447" s="22">
        <v>4</v>
      </c>
      <c r="G447" s="14" t="s">
        <v>1619</v>
      </c>
      <c r="H447" s="9" t="s">
        <v>567</v>
      </c>
    </row>
    <row r="448" spans="1:8" ht="108.75" customHeight="1">
      <c r="A448" s="21" t="s">
        <v>1215</v>
      </c>
      <c r="B448" s="5" t="s">
        <v>1625</v>
      </c>
      <c r="C448" s="5" t="s">
        <v>220</v>
      </c>
      <c r="D448" s="14">
        <v>20</v>
      </c>
      <c r="E448" s="5" t="s">
        <v>54</v>
      </c>
      <c r="F448" s="22">
        <v>3</v>
      </c>
      <c r="G448" s="14" t="s">
        <v>1619</v>
      </c>
      <c r="H448" s="5" t="s">
        <v>1567</v>
      </c>
    </row>
    <row r="449" spans="1:8" ht="108.75" customHeight="1">
      <c r="A449" s="21" t="s">
        <v>827</v>
      </c>
      <c r="B449" s="5" t="s">
        <v>1626</v>
      </c>
      <c r="C449" s="5" t="s">
        <v>31</v>
      </c>
      <c r="D449" s="14">
        <v>27</v>
      </c>
      <c r="E449" s="14" t="s">
        <v>1627</v>
      </c>
      <c r="F449" s="22">
        <v>1</v>
      </c>
      <c r="G449" s="14" t="s">
        <v>1619</v>
      </c>
      <c r="H449" s="16">
        <v>40725</v>
      </c>
    </row>
    <row r="450" spans="1:8" ht="108.75" customHeight="1">
      <c r="A450" s="21" t="s">
        <v>827</v>
      </c>
      <c r="B450" s="42" t="s">
        <v>1628</v>
      </c>
      <c r="C450" s="14" t="s">
        <v>53</v>
      </c>
      <c r="D450" s="14">
        <v>193</v>
      </c>
      <c r="E450" s="42" t="s">
        <v>1629</v>
      </c>
      <c r="F450" s="22">
        <v>3</v>
      </c>
      <c r="G450" s="14" t="s">
        <v>1619</v>
      </c>
      <c r="H450" s="16" t="s">
        <v>1438</v>
      </c>
    </row>
    <row r="451" spans="1:8" ht="108.75" customHeight="1">
      <c r="A451" s="9" t="s">
        <v>827</v>
      </c>
      <c r="B451" s="5" t="s">
        <v>1630</v>
      </c>
      <c r="C451" s="9" t="s">
        <v>9</v>
      </c>
      <c r="D451" s="9" t="s">
        <v>1631</v>
      </c>
      <c r="E451" s="9" t="s">
        <v>112</v>
      </c>
      <c r="F451" s="22">
        <v>2</v>
      </c>
      <c r="G451" s="14" t="s">
        <v>1632</v>
      </c>
      <c r="H451" s="9" t="s">
        <v>577</v>
      </c>
    </row>
    <row r="452" spans="1:8" ht="108.75" customHeight="1">
      <c r="A452" s="21" t="s">
        <v>1096</v>
      </c>
      <c r="B452" s="5" t="s">
        <v>1633</v>
      </c>
      <c r="C452" s="9" t="s">
        <v>9</v>
      </c>
      <c r="D452" s="9" t="s">
        <v>1634</v>
      </c>
      <c r="E452" s="9" t="s">
        <v>127</v>
      </c>
      <c r="F452" s="22">
        <v>1</v>
      </c>
      <c r="G452" s="14" t="s">
        <v>1632</v>
      </c>
      <c r="H452" s="9" t="s">
        <v>1635</v>
      </c>
    </row>
    <row r="453" spans="1:8" ht="108.75" customHeight="1">
      <c r="A453" s="21" t="s">
        <v>677</v>
      </c>
      <c r="B453" s="5" t="s">
        <v>1636</v>
      </c>
      <c r="C453" s="9" t="s">
        <v>1637</v>
      </c>
      <c r="D453" s="9" t="s">
        <v>1638</v>
      </c>
      <c r="E453" s="9" t="s">
        <v>214</v>
      </c>
      <c r="F453" s="22">
        <v>1</v>
      </c>
      <c r="G453" s="14" t="s">
        <v>1632</v>
      </c>
      <c r="H453" s="9" t="s">
        <v>593</v>
      </c>
    </row>
    <row r="454" spans="1:8" ht="108.75" customHeight="1">
      <c r="A454" s="21" t="s">
        <v>1215</v>
      </c>
      <c r="B454" s="5" t="s">
        <v>1639</v>
      </c>
      <c r="C454" s="9" t="s">
        <v>1640</v>
      </c>
      <c r="D454" s="9" t="s">
        <v>813</v>
      </c>
      <c r="E454" s="9" t="s">
        <v>1641</v>
      </c>
      <c r="F454" s="22">
        <v>5</v>
      </c>
      <c r="G454" s="14" t="s">
        <v>1632</v>
      </c>
      <c r="H454" s="9" t="s">
        <v>1642</v>
      </c>
    </row>
    <row r="455" spans="1:8" ht="108.75" customHeight="1">
      <c r="A455" s="21" t="s">
        <v>677</v>
      </c>
      <c r="B455" s="5" t="s">
        <v>1643</v>
      </c>
      <c r="C455" s="9" t="s">
        <v>192</v>
      </c>
      <c r="D455" s="14">
        <v>28</v>
      </c>
      <c r="E455" s="9" t="s">
        <v>35</v>
      </c>
      <c r="F455" s="22">
        <v>2</v>
      </c>
      <c r="G455" s="14" t="s">
        <v>1632</v>
      </c>
      <c r="H455" s="9" t="s">
        <v>1644</v>
      </c>
    </row>
    <row r="456" spans="1:8" ht="108.75" customHeight="1">
      <c r="A456" s="21" t="s">
        <v>677</v>
      </c>
      <c r="B456" s="5" t="s">
        <v>1643</v>
      </c>
      <c r="C456" s="9" t="s">
        <v>192</v>
      </c>
      <c r="D456" s="9" t="s">
        <v>1645</v>
      </c>
      <c r="E456" s="9" t="s">
        <v>1646</v>
      </c>
      <c r="F456" s="22">
        <v>1</v>
      </c>
      <c r="G456" s="14" t="s">
        <v>1632</v>
      </c>
      <c r="H456" s="9" t="s">
        <v>1644</v>
      </c>
    </row>
    <row r="457" spans="1:8" ht="108.75" customHeight="1">
      <c r="A457" s="21" t="s">
        <v>677</v>
      </c>
      <c r="B457" s="5" t="s">
        <v>1643</v>
      </c>
      <c r="C457" s="9" t="s">
        <v>192</v>
      </c>
      <c r="D457" s="9" t="s">
        <v>1647</v>
      </c>
      <c r="E457" s="9" t="s">
        <v>1646</v>
      </c>
      <c r="F457" s="22">
        <v>1</v>
      </c>
      <c r="G457" s="14" t="s">
        <v>1632</v>
      </c>
      <c r="H457" s="9" t="s">
        <v>1644</v>
      </c>
    </row>
    <row r="458" spans="1:8" ht="108.75" customHeight="1">
      <c r="A458" s="21" t="s">
        <v>677</v>
      </c>
      <c r="B458" s="5" t="s">
        <v>1648</v>
      </c>
      <c r="C458" s="9" t="s">
        <v>590</v>
      </c>
      <c r="D458" s="14">
        <v>104</v>
      </c>
      <c r="E458" s="14" t="s">
        <v>1422</v>
      </c>
      <c r="F458" s="22">
        <v>2</v>
      </c>
      <c r="G458" s="14" t="s">
        <v>1632</v>
      </c>
      <c r="H458" s="9" t="s">
        <v>599</v>
      </c>
    </row>
    <row r="459" spans="1:8" ht="108.75" customHeight="1">
      <c r="A459" s="21" t="s">
        <v>677</v>
      </c>
      <c r="B459" s="5" t="s">
        <v>1649</v>
      </c>
      <c r="C459" s="9" t="s">
        <v>1650</v>
      </c>
      <c r="D459" s="14">
        <v>8</v>
      </c>
      <c r="E459" s="9" t="s">
        <v>38</v>
      </c>
      <c r="F459" s="22">
        <v>1</v>
      </c>
      <c r="G459" s="14" t="s">
        <v>1632</v>
      </c>
      <c r="H459" s="9" t="s">
        <v>599</v>
      </c>
    </row>
    <row r="460" spans="1:8" ht="108.75" customHeight="1">
      <c r="A460" s="21" t="s">
        <v>677</v>
      </c>
      <c r="B460" s="5" t="s">
        <v>1633</v>
      </c>
      <c r="C460" s="9" t="s">
        <v>1651</v>
      </c>
      <c r="D460" s="14">
        <v>14</v>
      </c>
      <c r="E460" s="9" t="s">
        <v>261</v>
      </c>
      <c r="F460" s="22">
        <v>3</v>
      </c>
      <c r="G460" s="14" t="s">
        <v>1632</v>
      </c>
      <c r="H460" s="9" t="s">
        <v>599</v>
      </c>
    </row>
    <row r="461" spans="1:8" ht="108.75" customHeight="1">
      <c r="A461" s="21" t="s">
        <v>677</v>
      </c>
      <c r="B461" s="5" t="s">
        <v>1652</v>
      </c>
      <c r="C461" s="9" t="s">
        <v>14</v>
      </c>
      <c r="D461" s="14">
        <v>3</v>
      </c>
      <c r="E461" s="9" t="s">
        <v>58</v>
      </c>
      <c r="F461" s="22">
        <v>1</v>
      </c>
      <c r="G461" s="14" t="s">
        <v>1632</v>
      </c>
      <c r="H461" s="9" t="s">
        <v>601</v>
      </c>
    </row>
    <row r="462" spans="1:8" ht="108.75" customHeight="1">
      <c r="A462" s="21" t="s">
        <v>677</v>
      </c>
      <c r="B462" s="5" t="s">
        <v>1653</v>
      </c>
      <c r="C462" s="5" t="s">
        <v>281</v>
      </c>
      <c r="D462" s="14">
        <v>6</v>
      </c>
      <c r="E462" s="5" t="s">
        <v>1654</v>
      </c>
      <c r="F462" s="22">
        <v>4</v>
      </c>
      <c r="G462" s="14" t="s">
        <v>1655</v>
      </c>
      <c r="H462" s="5" t="s">
        <v>1346</v>
      </c>
    </row>
    <row r="463" spans="1:8" ht="108.75" customHeight="1">
      <c r="A463" s="21" t="s">
        <v>677</v>
      </c>
      <c r="B463" s="5" t="s">
        <v>1656</v>
      </c>
      <c r="C463" s="9" t="s">
        <v>395</v>
      </c>
      <c r="D463" s="9" t="s">
        <v>396</v>
      </c>
      <c r="E463" s="9" t="s">
        <v>1657</v>
      </c>
      <c r="F463" s="22">
        <v>2</v>
      </c>
      <c r="G463" s="14" t="s">
        <v>1632</v>
      </c>
      <c r="H463" s="9" t="s">
        <v>604</v>
      </c>
    </row>
    <row r="464" spans="1:8" ht="108.75" customHeight="1">
      <c r="A464" s="21" t="s">
        <v>1215</v>
      </c>
      <c r="B464" s="5" t="s">
        <v>1658</v>
      </c>
      <c r="C464" s="9" t="s">
        <v>192</v>
      </c>
      <c r="D464" s="9" t="s">
        <v>1659</v>
      </c>
      <c r="E464" s="9" t="s">
        <v>697</v>
      </c>
      <c r="F464" s="22">
        <v>3</v>
      </c>
      <c r="G464" s="14" t="s">
        <v>1632</v>
      </c>
      <c r="H464" s="9" t="s">
        <v>604</v>
      </c>
    </row>
    <row r="465" spans="1:8" ht="108.75" customHeight="1">
      <c r="A465" s="21" t="s">
        <v>1215</v>
      </c>
      <c r="B465" s="5" t="s">
        <v>1660</v>
      </c>
      <c r="C465" s="9" t="s">
        <v>32</v>
      </c>
      <c r="D465" s="9" t="s">
        <v>1661</v>
      </c>
      <c r="E465" s="9" t="s">
        <v>1508</v>
      </c>
      <c r="F465" s="22">
        <v>1</v>
      </c>
      <c r="G465" s="14" t="s">
        <v>1632</v>
      </c>
      <c r="H465" s="9" t="s">
        <v>605</v>
      </c>
    </row>
    <row r="466" spans="1:8" ht="108.75" customHeight="1">
      <c r="A466" s="21" t="s">
        <v>1215</v>
      </c>
      <c r="B466" s="5" t="s">
        <v>1662</v>
      </c>
      <c r="C466" s="14" t="s">
        <v>14</v>
      </c>
      <c r="D466" s="9" t="s">
        <v>659</v>
      </c>
      <c r="E466" s="9" t="s">
        <v>1175</v>
      </c>
      <c r="F466" s="22">
        <v>3</v>
      </c>
      <c r="G466" s="14" t="s">
        <v>1632</v>
      </c>
      <c r="H466" s="9" t="s">
        <v>605</v>
      </c>
    </row>
    <row r="467" spans="1:8" ht="108.75" customHeight="1">
      <c r="A467" s="21" t="s">
        <v>677</v>
      </c>
      <c r="B467" s="5" t="s">
        <v>1663</v>
      </c>
      <c r="C467" s="14" t="s">
        <v>9</v>
      </c>
      <c r="D467" s="14">
        <v>21</v>
      </c>
      <c r="E467" s="9" t="s">
        <v>38</v>
      </c>
      <c r="F467" s="22">
        <v>1</v>
      </c>
      <c r="G467" s="14" t="s">
        <v>1632</v>
      </c>
      <c r="H467" s="9" t="s">
        <v>612</v>
      </c>
    </row>
    <row r="468" spans="1:8" ht="108.75" customHeight="1">
      <c r="A468" s="21" t="s">
        <v>677</v>
      </c>
      <c r="B468" s="5" t="s">
        <v>1664</v>
      </c>
      <c r="C468" s="14" t="s">
        <v>307</v>
      </c>
      <c r="D468" s="14">
        <v>22</v>
      </c>
      <c r="E468" s="5" t="s">
        <v>1139</v>
      </c>
      <c r="F468" s="22">
        <v>1</v>
      </c>
      <c r="G468" s="14" t="s">
        <v>1632</v>
      </c>
      <c r="H468" s="5" t="s">
        <v>1665</v>
      </c>
    </row>
    <row r="469" spans="1:8" ht="108.75" customHeight="1">
      <c r="A469" s="21" t="s">
        <v>677</v>
      </c>
      <c r="B469" s="5" t="s">
        <v>1666</v>
      </c>
      <c r="C469" s="5" t="s">
        <v>31</v>
      </c>
      <c r="D469" s="5" t="s">
        <v>1667</v>
      </c>
      <c r="E469" s="5" t="s">
        <v>1668</v>
      </c>
      <c r="F469" s="22">
        <v>4</v>
      </c>
      <c r="G469" s="14" t="s">
        <v>1632</v>
      </c>
      <c r="H469" s="5" t="s">
        <v>1498</v>
      </c>
    </row>
    <row r="470" spans="1:8" ht="108.75" customHeight="1">
      <c r="A470" s="21" t="s">
        <v>677</v>
      </c>
      <c r="B470" s="5" t="s">
        <v>1669</v>
      </c>
      <c r="C470" s="5" t="s">
        <v>1670</v>
      </c>
      <c r="D470" s="5" t="s">
        <v>1670</v>
      </c>
      <c r="E470" s="5" t="s">
        <v>38</v>
      </c>
      <c r="F470" s="22">
        <v>1</v>
      </c>
      <c r="G470" s="14" t="s">
        <v>1632</v>
      </c>
      <c r="H470" s="5" t="s">
        <v>1671</v>
      </c>
    </row>
    <row r="471" spans="1:8" ht="108.75" customHeight="1">
      <c r="A471" s="21" t="s">
        <v>677</v>
      </c>
      <c r="B471" s="5" t="s">
        <v>1672</v>
      </c>
      <c r="C471" s="14" t="s">
        <v>53</v>
      </c>
      <c r="D471" s="14">
        <v>124</v>
      </c>
      <c r="E471" s="5" t="s">
        <v>1673</v>
      </c>
      <c r="F471" s="22">
        <v>2</v>
      </c>
      <c r="G471" s="14" t="s">
        <v>1632</v>
      </c>
      <c r="H471" s="5" t="s">
        <v>623</v>
      </c>
    </row>
    <row r="472" spans="1:8" ht="108.75" customHeight="1">
      <c r="A472" s="21" t="s">
        <v>1227</v>
      </c>
      <c r="B472" s="5" t="s">
        <v>1674</v>
      </c>
      <c r="C472" s="14" t="s">
        <v>37</v>
      </c>
      <c r="D472" s="14">
        <v>136</v>
      </c>
      <c r="E472" s="5" t="s">
        <v>1675</v>
      </c>
      <c r="F472" s="22">
        <v>3</v>
      </c>
      <c r="G472" s="14" t="s">
        <v>1632</v>
      </c>
      <c r="H472" s="5" t="s">
        <v>1676</v>
      </c>
    </row>
    <row r="473" spans="1:8" ht="108.75" customHeight="1">
      <c r="A473" s="21" t="s">
        <v>677</v>
      </c>
      <c r="B473" s="5" t="s">
        <v>1677</v>
      </c>
      <c r="C473" s="14" t="s">
        <v>171</v>
      </c>
      <c r="D473" s="14">
        <v>70</v>
      </c>
      <c r="E473" s="5" t="s">
        <v>1627</v>
      </c>
      <c r="F473" s="22">
        <v>1</v>
      </c>
      <c r="G473" s="14" t="s">
        <v>1632</v>
      </c>
      <c r="H473" s="16">
        <v>41169</v>
      </c>
    </row>
    <row r="474" spans="1:8" ht="108.75" customHeight="1">
      <c r="A474" s="21" t="s">
        <v>677</v>
      </c>
      <c r="B474" s="5" t="s">
        <v>1678</v>
      </c>
      <c r="C474" s="14" t="s">
        <v>53</v>
      </c>
      <c r="D474" s="14" t="s">
        <v>1679</v>
      </c>
      <c r="E474" s="5" t="s">
        <v>58</v>
      </c>
      <c r="F474" s="22">
        <v>1</v>
      </c>
      <c r="G474" s="14" t="s">
        <v>1632</v>
      </c>
      <c r="H474" s="16">
        <v>40862</v>
      </c>
    </row>
    <row r="475" spans="1:8" ht="108.75" customHeight="1">
      <c r="A475" s="21" t="s">
        <v>677</v>
      </c>
      <c r="B475" s="5" t="s">
        <v>862</v>
      </c>
      <c r="C475" s="14" t="s">
        <v>118</v>
      </c>
      <c r="D475" s="14">
        <v>120</v>
      </c>
      <c r="E475" s="14" t="s">
        <v>1605</v>
      </c>
      <c r="F475" s="22">
        <v>1</v>
      </c>
      <c r="G475" s="14" t="s">
        <v>1680</v>
      </c>
      <c r="H475" s="9" t="s">
        <v>507</v>
      </c>
    </row>
    <row r="476" spans="1:8" ht="108.75" customHeight="1">
      <c r="A476" s="21" t="s">
        <v>677</v>
      </c>
      <c r="B476" s="5" t="s">
        <v>1681</v>
      </c>
      <c r="C476" s="5" t="s">
        <v>85</v>
      </c>
      <c r="D476" s="14">
        <v>3</v>
      </c>
      <c r="E476" s="5" t="s">
        <v>1682</v>
      </c>
      <c r="F476" s="22">
        <v>4</v>
      </c>
      <c r="G476" s="14" t="s">
        <v>1683</v>
      </c>
      <c r="H476" s="5" t="s">
        <v>1684</v>
      </c>
    </row>
    <row r="477" spans="1:8" ht="108.75" customHeight="1">
      <c r="A477" s="21" t="s">
        <v>677</v>
      </c>
      <c r="B477" s="5" t="s">
        <v>1685</v>
      </c>
      <c r="C477" s="5" t="s">
        <v>85</v>
      </c>
      <c r="D477" s="5">
        <v>154</v>
      </c>
      <c r="E477" s="14" t="s">
        <v>1686</v>
      </c>
      <c r="F477" s="22">
        <v>1</v>
      </c>
      <c r="G477" s="14" t="s">
        <v>1683</v>
      </c>
      <c r="H477" s="5" t="s">
        <v>1687</v>
      </c>
    </row>
    <row r="478" spans="1:8" ht="108.75" customHeight="1">
      <c r="A478" s="21" t="s">
        <v>827</v>
      </c>
      <c r="B478" s="5" t="s">
        <v>1688</v>
      </c>
      <c r="C478" s="5" t="s">
        <v>624</v>
      </c>
      <c r="D478" s="5" t="s">
        <v>1689</v>
      </c>
      <c r="E478" s="5" t="s">
        <v>1690</v>
      </c>
      <c r="F478" s="22">
        <v>1</v>
      </c>
      <c r="G478" s="14" t="s">
        <v>1683</v>
      </c>
      <c r="H478" s="16" t="s">
        <v>1691</v>
      </c>
    </row>
    <row r="479" spans="1:8" ht="108.75" customHeight="1">
      <c r="A479" s="21" t="s">
        <v>677</v>
      </c>
      <c r="B479" s="5" t="s">
        <v>1692</v>
      </c>
      <c r="C479" s="14" t="s">
        <v>178</v>
      </c>
      <c r="D479" s="14">
        <v>40</v>
      </c>
      <c r="E479" s="9" t="s">
        <v>1693</v>
      </c>
      <c r="F479" s="22">
        <v>3</v>
      </c>
      <c r="G479" s="14" t="s">
        <v>1694</v>
      </c>
      <c r="H479" s="43" t="s">
        <v>1695</v>
      </c>
    </row>
    <row r="480" spans="1:8" ht="108.75" customHeight="1">
      <c r="A480" s="21" t="s">
        <v>677</v>
      </c>
      <c r="B480" s="5" t="s">
        <v>1696</v>
      </c>
      <c r="C480" s="14" t="s">
        <v>260</v>
      </c>
      <c r="D480" s="14">
        <v>101</v>
      </c>
      <c r="E480" s="14" t="s">
        <v>1697</v>
      </c>
      <c r="F480" s="22">
        <v>1</v>
      </c>
      <c r="G480" s="14" t="s">
        <v>1698</v>
      </c>
      <c r="H480" s="43" t="s">
        <v>1695</v>
      </c>
    </row>
    <row r="481" spans="1:8" ht="108.75" customHeight="1">
      <c r="A481" s="21" t="s">
        <v>677</v>
      </c>
      <c r="B481" s="5" t="s">
        <v>1699</v>
      </c>
      <c r="C481" s="14" t="s">
        <v>1700</v>
      </c>
      <c r="D481" s="14">
        <v>70</v>
      </c>
      <c r="E481" s="9" t="s">
        <v>1701</v>
      </c>
      <c r="F481" s="22">
        <v>3</v>
      </c>
      <c r="G481" s="14" t="s">
        <v>1702</v>
      </c>
      <c r="H481" s="43" t="s">
        <v>1695</v>
      </c>
    </row>
    <row r="482" spans="1:8" ht="108.75" customHeight="1">
      <c r="A482" s="21" t="s">
        <v>677</v>
      </c>
      <c r="B482" s="5" t="s">
        <v>1703</v>
      </c>
      <c r="C482" s="14" t="s">
        <v>178</v>
      </c>
      <c r="D482" s="14">
        <v>36</v>
      </c>
      <c r="E482" s="14" t="s">
        <v>1605</v>
      </c>
      <c r="F482" s="22">
        <v>1</v>
      </c>
      <c r="G482" s="14" t="s">
        <v>1704</v>
      </c>
      <c r="H482" s="43" t="s">
        <v>1705</v>
      </c>
    </row>
    <row r="483" spans="1:8" ht="108.75" customHeight="1">
      <c r="A483" s="21" t="s">
        <v>677</v>
      </c>
      <c r="B483" s="5" t="s">
        <v>1706</v>
      </c>
      <c r="C483" s="9" t="s">
        <v>482</v>
      </c>
      <c r="D483" s="14">
        <v>5</v>
      </c>
      <c r="E483" s="14" t="s">
        <v>1422</v>
      </c>
      <c r="F483" s="22">
        <v>2</v>
      </c>
      <c r="G483" s="14" t="s">
        <v>1707</v>
      </c>
      <c r="H483" s="43" t="s">
        <v>1695</v>
      </c>
    </row>
    <row r="484" spans="1:8" ht="108.75" customHeight="1">
      <c r="A484" s="21" t="s">
        <v>677</v>
      </c>
      <c r="B484" s="5" t="s">
        <v>1708</v>
      </c>
      <c r="C484" s="5" t="s">
        <v>1709</v>
      </c>
      <c r="D484" s="5" t="s">
        <v>1710</v>
      </c>
      <c r="E484" s="5" t="s">
        <v>38</v>
      </c>
      <c r="F484" s="22">
        <v>1</v>
      </c>
      <c r="G484" s="14" t="s">
        <v>1711</v>
      </c>
      <c r="H484" s="43" t="s">
        <v>1712</v>
      </c>
    </row>
    <row r="485" spans="1:8" ht="108.75" customHeight="1">
      <c r="A485" s="21" t="s">
        <v>827</v>
      </c>
      <c r="B485" s="5" t="s">
        <v>1713</v>
      </c>
      <c r="C485" s="5" t="s">
        <v>1714</v>
      </c>
      <c r="D485" s="5"/>
      <c r="E485" s="5" t="s">
        <v>1627</v>
      </c>
      <c r="F485" s="22">
        <v>1</v>
      </c>
      <c r="G485" s="14" t="s">
        <v>1711</v>
      </c>
      <c r="H485" s="43" t="s">
        <v>1715</v>
      </c>
    </row>
    <row r="486" spans="1:8" ht="108.75" customHeight="1">
      <c r="A486" s="21" t="s">
        <v>827</v>
      </c>
      <c r="B486" s="5" t="s">
        <v>1716</v>
      </c>
      <c r="C486" s="5" t="s">
        <v>1717</v>
      </c>
      <c r="D486" s="5">
        <v>34</v>
      </c>
      <c r="E486" s="5" t="s">
        <v>1697</v>
      </c>
      <c r="F486" s="22">
        <v>1</v>
      </c>
      <c r="G486" s="14" t="s">
        <v>1711</v>
      </c>
      <c r="H486" s="43" t="s">
        <v>1715</v>
      </c>
    </row>
    <row r="487" spans="1:8" ht="108.75" customHeight="1">
      <c r="A487" s="21" t="s">
        <v>677</v>
      </c>
      <c r="B487" s="5" t="s">
        <v>1718</v>
      </c>
      <c r="C487" s="5" t="s">
        <v>652</v>
      </c>
      <c r="D487" s="5" t="s">
        <v>653</v>
      </c>
      <c r="E487" s="5" t="s">
        <v>1719</v>
      </c>
      <c r="F487" s="22">
        <v>5</v>
      </c>
      <c r="G487" s="14" t="s">
        <v>1711</v>
      </c>
      <c r="H487" s="43" t="s">
        <v>1712</v>
      </c>
    </row>
    <row r="488" spans="1:8" ht="108.75" customHeight="1">
      <c r="A488" s="21" t="s">
        <v>677</v>
      </c>
      <c r="B488" s="5" t="s">
        <v>1720</v>
      </c>
      <c r="C488" s="5" t="s">
        <v>45</v>
      </c>
      <c r="D488" s="5">
        <v>117</v>
      </c>
      <c r="E488" s="5" t="s">
        <v>127</v>
      </c>
      <c r="F488" s="22">
        <v>1</v>
      </c>
      <c r="G488" s="14" t="s">
        <v>1711</v>
      </c>
      <c r="H488" s="43" t="s">
        <v>1712</v>
      </c>
    </row>
    <row r="489" spans="1:8" ht="108.75" customHeight="1">
      <c r="A489" s="21" t="s">
        <v>1215</v>
      </c>
      <c r="B489" s="5" t="s">
        <v>1721</v>
      </c>
      <c r="C489" s="5" t="s">
        <v>1138</v>
      </c>
      <c r="D489" s="5">
        <v>22</v>
      </c>
      <c r="E489" s="44" t="s">
        <v>1415</v>
      </c>
      <c r="F489" s="22">
        <v>1</v>
      </c>
      <c r="G489" s="14" t="s">
        <v>1711</v>
      </c>
      <c r="H489" s="43" t="s">
        <v>1722</v>
      </c>
    </row>
    <row r="490" spans="1:8" ht="108.75" customHeight="1">
      <c r="A490" s="21" t="s">
        <v>827</v>
      </c>
      <c r="B490" s="5" t="s">
        <v>1723</v>
      </c>
      <c r="C490" s="5" t="s">
        <v>1138</v>
      </c>
      <c r="D490" s="45">
        <v>22</v>
      </c>
      <c r="E490" s="5" t="s">
        <v>1724</v>
      </c>
      <c r="F490" s="22">
        <v>4</v>
      </c>
      <c r="G490" s="14" t="s">
        <v>1711</v>
      </c>
      <c r="H490" s="43" t="s">
        <v>1715</v>
      </c>
    </row>
    <row r="491" spans="1:8" ht="108.75" customHeight="1">
      <c r="A491" s="21" t="s">
        <v>1096</v>
      </c>
      <c r="B491" s="5" t="s">
        <v>1725</v>
      </c>
      <c r="C491" s="5" t="s">
        <v>1329</v>
      </c>
      <c r="D491" s="5" t="s">
        <v>1726</v>
      </c>
      <c r="E491" s="5" t="s">
        <v>30</v>
      </c>
      <c r="F491" s="22">
        <v>1</v>
      </c>
      <c r="G491" s="14" t="s">
        <v>1711</v>
      </c>
      <c r="H491" s="43" t="s">
        <v>1727</v>
      </c>
    </row>
    <row r="492" spans="1:8" ht="108.75" customHeight="1">
      <c r="A492" s="21" t="s">
        <v>677</v>
      </c>
      <c r="B492" s="5" t="s">
        <v>1728</v>
      </c>
      <c r="C492" s="5" t="s">
        <v>1729</v>
      </c>
      <c r="D492" s="14">
        <v>3</v>
      </c>
      <c r="E492" s="5" t="s">
        <v>1730</v>
      </c>
      <c r="F492" s="22">
        <v>1</v>
      </c>
      <c r="G492" s="14" t="s">
        <v>1711</v>
      </c>
      <c r="H492" s="43" t="s">
        <v>1712</v>
      </c>
    </row>
    <row r="493" spans="1:8" ht="108.75" customHeight="1">
      <c r="A493" s="21" t="s">
        <v>1215</v>
      </c>
      <c r="B493" s="5" t="s">
        <v>1731</v>
      </c>
      <c r="C493" s="5" t="s">
        <v>1732</v>
      </c>
      <c r="D493" s="14">
        <v>2</v>
      </c>
      <c r="E493" s="14" t="s">
        <v>1593</v>
      </c>
      <c r="F493" s="22">
        <v>1</v>
      </c>
      <c r="G493" s="14" t="s">
        <v>1711</v>
      </c>
      <c r="H493" s="43" t="s">
        <v>1733</v>
      </c>
    </row>
    <row r="494" spans="1:8" ht="108.75" customHeight="1">
      <c r="A494" s="21" t="s">
        <v>677</v>
      </c>
      <c r="B494" s="5" t="s">
        <v>1734</v>
      </c>
      <c r="C494" s="5" t="s">
        <v>85</v>
      </c>
      <c r="D494" s="14">
        <v>150</v>
      </c>
      <c r="E494" s="14" t="s">
        <v>1593</v>
      </c>
      <c r="F494" s="22">
        <v>1</v>
      </c>
      <c r="G494" s="14" t="s">
        <v>1711</v>
      </c>
      <c r="H494" s="43" t="s">
        <v>1735</v>
      </c>
    </row>
    <row r="495" spans="1:8" ht="108.75" customHeight="1">
      <c r="A495" s="21" t="s">
        <v>677</v>
      </c>
      <c r="B495" s="5" t="s">
        <v>1416</v>
      </c>
      <c r="C495" s="5" t="s">
        <v>85</v>
      </c>
      <c r="D495" s="14">
        <v>148</v>
      </c>
      <c r="E495" s="5" t="s">
        <v>1736</v>
      </c>
      <c r="F495" s="22">
        <v>3</v>
      </c>
      <c r="G495" s="14" t="s">
        <v>1711</v>
      </c>
      <c r="H495" s="43" t="s">
        <v>1735</v>
      </c>
    </row>
    <row r="496" spans="1:8" ht="108.75" customHeight="1">
      <c r="A496" s="21" t="s">
        <v>677</v>
      </c>
      <c r="B496" s="5" t="s">
        <v>1409</v>
      </c>
      <c r="C496" s="5" t="s">
        <v>85</v>
      </c>
      <c r="D496" s="14">
        <v>62</v>
      </c>
      <c r="E496" s="5" t="s">
        <v>107</v>
      </c>
      <c r="F496" s="22">
        <v>2</v>
      </c>
      <c r="G496" s="14" t="s">
        <v>1711</v>
      </c>
      <c r="H496" s="43" t="s">
        <v>1727</v>
      </c>
    </row>
    <row r="497" spans="1:8" ht="108.75" customHeight="1">
      <c r="A497" s="21" t="s">
        <v>677</v>
      </c>
      <c r="B497" s="5" t="s">
        <v>1737</v>
      </c>
      <c r="C497" s="5" t="s">
        <v>85</v>
      </c>
      <c r="D497" s="14">
        <v>151</v>
      </c>
      <c r="E497" s="5" t="s">
        <v>1738</v>
      </c>
      <c r="F497" s="22">
        <v>3</v>
      </c>
      <c r="G497" s="14" t="s">
        <v>1711</v>
      </c>
      <c r="H497" s="43" t="s">
        <v>1733</v>
      </c>
    </row>
    <row r="498" spans="1:8" ht="108.75" customHeight="1">
      <c r="A498" s="21" t="s">
        <v>677</v>
      </c>
      <c r="B498" s="5" t="s">
        <v>1739</v>
      </c>
      <c r="C498" s="5" t="s">
        <v>85</v>
      </c>
      <c r="D498" s="14">
        <v>96</v>
      </c>
      <c r="E498" s="5" t="s">
        <v>1740</v>
      </c>
      <c r="F498" s="22">
        <v>10</v>
      </c>
      <c r="G498" s="14" t="s">
        <v>1711</v>
      </c>
      <c r="H498" s="43" t="s">
        <v>1733</v>
      </c>
    </row>
    <row r="499" spans="1:8" ht="108.75" customHeight="1">
      <c r="A499" s="21" t="s">
        <v>677</v>
      </c>
      <c r="B499" s="5" t="s">
        <v>1681</v>
      </c>
      <c r="C499" s="5" t="s">
        <v>85</v>
      </c>
      <c r="D499" s="14">
        <v>3</v>
      </c>
      <c r="E499" s="14" t="s">
        <v>1741</v>
      </c>
      <c r="F499" s="22">
        <v>2</v>
      </c>
      <c r="G499" s="14" t="s">
        <v>1711</v>
      </c>
      <c r="H499" s="43" t="s">
        <v>1733</v>
      </c>
    </row>
    <row r="500" spans="1:8" ht="108.75" customHeight="1">
      <c r="A500" s="21" t="s">
        <v>677</v>
      </c>
      <c r="B500" s="5" t="s">
        <v>1742</v>
      </c>
      <c r="C500" s="14" t="s">
        <v>70</v>
      </c>
      <c r="D500" s="14">
        <v>59</v>
      </c>
      <c r="E500" s="5" t="s">
        <v>1627</v>
      </c>
      <c r="F500" s="22">
        <v>1</v>
      </c>
      <c r="G500" s="14" t="s">
        <v>1711</v>
      </c>
      <c r="H500" s="43" t="s">
        <v>1735</v>
      </c>
    </row>
    <row r="501" spans="1:8" ht="108.75" customHeight="1">
      <c r="A501" s="21" t="s">
        <v>677</v>
      </c>
      <c r="B501" s="5" t="s">
        <v>1743</v>
      </c>
      <c r="C501" s="14" t="s">
        <v>70</v>
      </c>
      <c r="D501" s="5" t="s">
        <v>1744</v>
      </c>
      <c r="E501" s="5" t="s">
        <v>1657</v>
      </c>
      <c r="F501" s="22">
        <v>2</v>
      </c>
      <c r="G501" s="14" t="s">
        <v>1711</v>
      </c>
      <c r="H501" s="43" t="s">
        <v>1733</v>
      </c>
    </row>
    <row r="502" spans="1:8" ht="108.75" customHeight="1">
      <c r="A502" s="21" t="s">
        <v>677</v>
      </c>
      <c r="B502" s="5" t="s">
        <v>1745</v>
      </c>
      <c r="C502" s="14" t="s">
        <v>778</v>
      </c>
      <c r="D502" s="5" t="s">
        <v>1746</v>
      </c>
      <c r="E502" s="5" t="s">
        <v>1107</v>
      </c>
      <c r="F502" s="22">
        <v>2</v>
      </c>
      <c r="G502" s="14" t="s">
        <v>1711</v>
      </c>
      <c r="H502" s="43" t="s">
        <v>1727</v>
      </c>
    </row>
    <row r="503" spans="1:8" ht="108.75" customHeight="1">
      <c r="A503" s="21" t="s">
        <v>677</v>
      </c>
      <c r="B503" s="5" t="s">
        <v>1747</v>
      </c>
      <c r="C503" s="14" t="s">
        <v>1487</v>
      </c>
      <c r="D503" s="14">
        <v>10</v>
      </c>
      <c r="E503" s="14" t="s">
        <v>1697</v>
      </c>
      <c r="F503" s="22">
        <v>1</v>
      </c>
      <c r="G503" s="14" t="s">
        <v>1711</v>
      </c>
      <c r="H503" s="43" t="s">
        <v>1733</v>
      </c>
    </row>
    <row r="504" spans="1:8" ht="108.75" customHeight="1">
      <c r="A504" s="21" t="s">
        <v>677</v>
      </c>
      <c r="B504" s="5" t="s">
        <v>845</v>
      </c>
      <c r="C504" s="14" t="s">
        <v>37</v>
      </c>
      <c r="D504" s="5" t="s">
        <v>1748</v>
      </c>
      <c r="E504" s="14" t="s">
        <v>1749</v>
      </c>
      <c r="F504" s="22">
        <v>1</v>
      </c>
      <c r="G504" s="14" t="s">
        <v>1711</v>
      </c>
      <c r="H504" s="43" t="s">
        <v>1727</v>
      </c>
    </row>
    <row r="505" spans="1:8" ht="108.75" customHeight="1">
      <c r="A505" s="21" t="s">
        <v>677</v>
      </c>
      <c r="B505" s="5" t="s">
        <v>1750</v>
      </c>
      <c r="C505" s="14" t="s">
        <v>220</v>
      </c>
      <c r="D505" s="14">
        <v>14</v>
      </c>
      <c r="E505" s="9" t="s">
        <v>1751</v>
      </c>
      <c r="F505" s="22">
        <v>3</v>
      </c>
      <c r="G505" s="14" t="s">
        <v>1711</v>
      </c>
      <c r="H505" s="43" t="s">
        <v>1705</v>
      </c>
    </row>
    <row r="506" spans="1:8" ht="108.75" customHeight="1">
      <c r="A506" s="21" t="s">
        <v>677</v>
      </c>
      <c r="B506" s="5" t="s">
        <v>1752</v>
      </c>
      <c r="C506" s="9" t="s">
        <v>606</v>
      </c>
      <c r="D506" s="14">
        <v>36</v>
      </c>
      <c r="E506" s="14" t="s">
        <v>1605</v>
      </c>
      <c r="F506" s="22">
        <v>1</v>
      </c>
      <c r="G506" s="14" t="s">
        <v>1711</v>
      </c>
      <c r="H506" s="43" t="s">
        <v>1753</v>
      </c>
    </row>
    <row r="507" spans="1:8" ht="108.75" customHeight="1">
      <c r="A507" s="21" t="s">
        <v>827</v>
      </c>
      <c r="B507" s="5" t="s">
        <v>1754</v>
      </c>
      <c r="C507" s="14" t="s">
        <v>53</v>
      </c>
      <c r="D507" s="14">
        <v>443</v>
      </c>
      <c r="E507" s="14" t="s">
        <v>1749</v>
      </c>
      <c r="F507" s="22">
        <v>1</v>
      </c>
      <c r="G507" s="14" t="s">
        <v>1711</v>
      </c>
      <c r="H507" s="43" t="s">
        <v>1715</v>
      </c>
    </row>
    <row r="508" spans="1:8" ht="108.75" customHeight="1">
      <c r="A508" s="21" t="s">
        <v>677</v>
      </c>
      <c r="B508" s="5" t="s">
        <v>1755</v>
      </c>
      <c r="C508" s="14" t="s">
        <v>53</v>
      </c>
      <c r="D508" s="14">
        <v>195</v>
      </c>
      <c r="E508" s="14" t="s">
        <v>1749</v>
      </c>
      <c r="F508" s="22">
        <v>1</v>
      </c>
      <c r="G508" s="14" t="s">
        <v>1711</v>
      </c>
      <c r="H508" s="43" t="s">
        <v>1715</v>
      </c>
    </row>
    <row r="509" spans="1:8" ht="108.75" customHeight="1">
      <c r="A509" s="21" t="s">
        <v>677</v>
      </c>
      <c r="B509" s="5" t="s">
        <v>1756</v>
      </c>
      <c r="C509" s="14" t="s">
        <v>53</v>
      </c>
      <c r="D509" s="14">
        <v>236</v>
      </c>
      <c r="E509" s="5" t="s">
        <v>1757</v>
      </c>
      <c r="F509" s="22">
        <v>2</v>
      </c>
      <c r="G509" s="14" t="s">
        <v>1711</v>
      </c>
      <c r="H509" s="43" t="s">
        <v>1758</v>
      </c>
    </row>
    <row r="510" spans="1:8" ht="108.75" customHeight="1">
      <c r="A510" s="21" t="s">
        <v>677</v>
      </c>
      <c r="B510" s="5" t="s">
        <v>1759</v>
      </c>
      <c r="C510" s="9" t="s">
        <v>1760</v>
      </c>
      <c r="D510" s="14">
        <v>4</v>
      </c>
      <c r="E510" s="14" t="s">
        <v>1605</v>
      </c>
      <c r="F510" s="22">
        <v>1</v>
      </c>
      <c r="G510" s="14" t="s">
        <v>1761</v>
      </c>
      <c r="H510" s="43" t="s">
        <v>1705</v>
      </c>
    </row>
    <row r="511" spans="1:8" ht="108.75" customHeight="1">
      <c r="A511" s="21" t="s">
        <v>677</v>
      </c>
      <c r="B511" s="5" t="s">
        <v>1368</v>
      </c>
      <c r="C511" s="5" t="s">
        <v>1762</v>
      </c>
      <c r="D511" s="14">
        <v>108</v>
      </c>
      <c r="E511" s="5" t="s">
        <v>1763</v>
      </c>
      <c r="F511" s="22">
        <v>3</v>
      </c>
      <c r="G511" s="14" t="s">
        <v>1761</v>
      </c>
      <c r="H511" s="43" t="s">
        <v>1712</v>
      </c>
    </row>
    <row r="512" spans="1:8" ht="108.75" customHeight="1">
      <c r="A512" s="21" t="s">
        <v>677</v>
      </c>
      <c r="B512" s="5" t="s">
        <v>1764</v>
      </c>
      <c r="C512" s="14" t="s">
        <v>26</v>
      </c>
      <c r="D512" s="14">
        <v>5</v>
      </c>
      <c r="E512" s="14" t="s">
        <v>1765</v>
      </c>
      <c r="F512" s="22">
        <v>2</v>
      </c>
      <c r="G512" s="14" t="s">
        <v>1761</v>
      </c>
      <c r="H512" s="43" t="s">
        <v>1733</v>
      </c>
    </row>
    <row r="513" spans="1:8" ht="108.75" customHeight="1">
      <c r="A513" s="21" t="s">
        <v>677</v>
      </c>
      <c r="B513" s="5" t="s">
        <v>1766</v>
      </c>
      <c r="C513" s="9" t="s">
        <v>185</v>
      </c>
      <c r="D513" s="14">
        <v>31</v>
      </c>
      <c r="E513" s="14" t="s">
        <v>1605</v>
      </c>
      <c r="F513" s="22">
        <v>1</v>
      </c>
      <c r="G513" s="14" t="s">
        <v>1761</v>
      </c>
      <c r="H513" s="43" t="s">
        <v>1733</v>
      </c>
    </row>
    <row r="514" spans="1:8" ht="108.75" customHeight="1">
      <c r="A514" s="21" t="s">
        <v>677</v>
      </c>
      <c r="B514" s="5" t="s">
        <v>1767</v>
      </c>
      <c r="C514" s="9" t="s">
        <v>185</v>
      </c>
      <c r="D514" s="14" t="s">
        <v>1271</v>
      </c>
      <c r="E514" s="14" t="s">
        <v>1605</v>
      </c>
      <c r="F514" s="22">
        <v>1</v>
      </c>
      <c r="G514" s="14" t="s">
        <v>1761</v>
      </c>
      <c r="H514" s="43" t="s">
        <v>1733</v>
      </c>
    </row>
    <row r="515" spans="1:8" ht="108.75" customHeight="1">
      <c r="A515" s="21" t="s">
        <v>1215</v>
      </c>
      <c r="B515" s="5" t="s">
        <v>1768</v>
      </c>
      <c r="C515" s="9" t="s">
        <v>185</v>
      </c>
      <c r="D515" s="14">
        <v>94</v>
      </c>
      <c r="E515" s="14" t="s">
        <v>1605</v>
      </c>
      <c r="F515" s="22">
        <v>1</v>
      </c>
      <c r="G515" s="14" t="s">
        <v>1761</v>
      </c>
      <c r="H515" s="43" t="s">
        <v>1705</v>
      </c>
    </row>
    <row r="516" spans="1:8" ht="108.75" customHeight="1">
      <c r="A516" s="21" t="s">
        <v>677</v>
      </c>
      <c r="B516" s="5" t="s">
        <v>1769</v>
      </c>
      <c r="C516" s="9" t="s">
        <v>1770</v>
      </c>
      <c r="D516" s="9" t="s">
        <v>1771</v>
      </c>
      <c r="E516" s="14" t="s">
        <v>1551</v>
      </c>
      <c r="F516" s="22">
        <v>3</v>
      </c>
      <c r="G516" s="14" t="s">
        <v>1761</v>
      </c>
      <c r="H516" s="43" t="s">
        <v>1705</v>
      </c>
    </row>
    <row r="517" spans="1:8" ht="108.75" customHeight="1">
      <c r="A517" s="21" t="s">
        <v>677</v>
      </c>
      <c r="B517" s="9" t="s">
        <v>1772</v>
      </c>
      <c r="C517" s="9" t="s">
        <v>1773</v>
      </c>
      <c r="D517" s="9" t="s">
        <v>1773</v>
      </c>
      <c r="E517" s="14" t="s">
        <v>1593</v>
      </c>
      <c r="F517" s="22">
        <v>1</v>
      </c>
      <c r="G517" s="14" t="s">
        <v>1761</v>
      </c>
      <c r="H517" s="43" t="s">
        <v>1705</v>
      </c>
    </row>
    <row r="518" spans="1:8" ht="108.75" customHeight="1">
      <c r="A518" s="21" t="s">
        <v>1227</v>
      </c>
      <c r="B518" s="5" t="s">
        <v>1578</v>
      </c>
      <c r="C518" s="14" t="s">
        <v>53</v>
      </c>
      <c r="D518" s="5" t="s">
        <v>1774</v>
      </c>
      <c r="E518" s="14" t="s">
        <v>1775</v>
      </c>
      <c r="F518" s="22">
        <v>2</v>
      </c>
      <c r="G518" s="14" t="s">
        <v>1761</v>
      </c>
      <c r="H518" s="43" t="s">
        <v>1733</v>
      </c>
    </row>
    <row r="519" spans="1:8" ht="108.75" customHeight="1">
      <c r="A519" s="21" t="s">
        <v>677</v>
      </c>
      <c r="B519" s="5" t="s">
        <v>1776</v>
      </c>
      <c r="C519" s="5" t="s">
        <v>243</v>
      </c>
      <c r="D519" s="14">
        <v>27</v>
      </c>
      <c r="E519" s="14" t="s">
        <v>1777</v>
      </c>
      <c r="F519" s="22">
        <v>3</v>
      </c>
      <c r="G519" s="14" t="s">
        <v>1761</v>
      </c>
      <c r="H519" s="43" t="s">
        <v>1733</v>
      </c>
    </row>
    <row r="520" spans="1:8" ht="108.75" customHeight="1">
      <c r="A520" s="21" t="s">
        <v>677</v>
      </c>
      <c r="B520" s="5" t="s">
        <v>1778</v>
      </c>
      <c r="C520" s="5" t="s">
        <v>1779</v>
      </c>
      <c r="D520" s="14">
        <v>38</v>
      </c>
      <c r="E520" s="14" t="s">
        <v>1605</v>
      </c>
      <c r="F520" s="22">
        <v>1</v>
      </c>
      <c r="G520" s="14" t="s">
        <v>1761</v>
      </c>
      <c r="H520" s="43" t="s">
        <v>1733</v>
      </c>
    </row>
    <row r="521" spans="1:8" ht="108.75" customHeight="1">
      <c r="A521" s="21" t="s">
        <v>677</v>
      </c>
      <c r="B521" s="5" t="s">
        <v>1780</v>
      </c>
      <c r="C521" s="14" t="s">
        <v>208</v>
      </c>
      <c r="D521" s="14">
        <v>56</v>
      </c>
      <c r="E521" s="14" t="s">
        <v>1730</v>
      </c>
      <c r="F521" s="22">
        <v>1</v>
      </c>
      <c r="G521" s="14" t="s">
        <v>1761</v>
      </c>
      <c r="H521" s="43" t="s">
        <v>1733</v>
      </c>
    </row>
    <row r="522" spans="1:8" ht="108.75" customHeight="1">
      <c r="A522" s="21" t="s">
        <v>677</v>
      </c>
      <c r="B522" s="5" t="s">
        <v>1781</v>
      </c>
      <c r="C522" s="14" t="s">
        <v>37</v>
      </c>
      <c r="D522" s="14">
        <v>25</v>
      </c>
      <c r="E522" s="14" t="s">
        <v>1749</v>
      </c>
      <c r="F522" s="22">
        <v>1</v>
      </c>
      <c r="G522" s="14" t="s">
        <v>1761</v>
      </c>
      <c r="H522" s="43" t="s">
        <v>1733</v>
      </c>
    </row>
    <row r="523" spans="1:8" ht="108.75" customHeight="1">
      <c r="A523" s="21" t="s">
        <v>677</v>
      </c>
      <c r="B523" s="5" t="s">
        <v>1782</v>
      </c>
      <c r="C523" s="14" t="s">
        <v>284</v>
      </c>
      <c r="D523" s="14">
        <v>36</v>
      </c>
      <c r="E523" s="14" t="s">
        <v>1783</v>
      </c>
      <c r="F523" s="22">
        <v>1</v>
      </c>
      <c r="G523" s="14" t="s">
        <v>1761</v>
      </c>
      <c r="H523" s="43" t="s">
        <v>1733</v>
      </c>
    </row>
    <row r="524" spans="1:8" ht="108.75" customHeight="1">
      <c r="A524" s="21" t="s">
        <v>677</v>
      </c>
      <c r="B524" s="5" t="s">
        <v>1784</v>
      </c>
      <c r="C524" s="14" t="s">
        <v>181</v>
      </c>
      <c r="D524" s="14">
        <v>76</v>
      </c>
      <c r="E524" s="14" t="s">
        <v>1749</v>
      </c>
      <c r="F524" s="22">
        <v>1</v>
      </c>
      <c r="G524" s="14" t="s">
        <v>1761</v>
      </c>
      <c r="H524" s="43" t="s">
        <v>1733</v>
      </c>
    </row>
    <row r="525" spans="1:8" ht="108.75" customHeight="1">
      <c r="A525" s="21" t="s">
        <v>677</v>
      </c>
      <c r="B525" s="5" t="s">
        <v>1785</v>
      </c>
      <c r="C525" s="14" t="s">
        <v>181</v>
      </c>
      <c r="D525" s="5" t="s">
        <v>1786</v>
      </c>
      <c r="E525" s="5" t="s">
        <v>1787</v>
      </c>
      <c r="F525" s="22">
        <v>4</v>
      </c>
      <c r="G525" s="14" t="s">
        <v>1761</v>
      </c>
      <c r="H525" s="5" t="s">
        <v>1788</v>
      </c>
    </row>
    <row r="526" spans="1:8" ht="108.75" customHeight="1">
      <c r="A526" s="21" t="s">
        <v>677</v>
      </c>
      <c r="B526" s="5" t="s">
        <v>1789</v>
      </c>
      <c r="C526" s="14" t="s">
        <v>37</v>
      </c>
      <c r="D526" s="14">
        <v>44</v>
      </c>
      <c r="E526" s="5" t="s">
        <v>1790</v>
      </c>
      <c r="F526" s="22">
        <v>4</v>
      </c>
      <c r="G526" s="14" t="s">
        <v>1761</v>
      </c>
      <c r="H526" s="43" t="s">
        <v>1733</v>
      </c>
    </row>
    <row r="527" spans="1:8" ht="108.75" customHeight="1">
      <c r="A527" s="21" t="s">
        <v>677</v>
      </c>
      <c r="B527" s="5" t="s">
        <v>1791</v>
      </c>
      <c r="C527" s="5" t="s">
        <v>550</v>
      </c>
      <c r="D527" s="14">
        <v>32</v>
      </c>
      <c r="E527" s="5" t="s">
        <v>1792</v>
      </c>
      <c r="F527" s="22">
        <v>2</v>
      </c>
      <c r="G527" s="14" t="s">
        <v>1761</v>
      </c>
      <c r="H527" s="43" t="s">
        <v>1733</v>
      </c>
    </row>
    <row r="528" spans="1:8" ht="108.75" customHeight="1">
      <c r="A528" s="21" t="s">
        <v>827</v>
      </c>
      <c r="B528" s="5" t="s">
        <v>1793</v>
      </c>
      <c r="C528" s="14" t="s">
        <v>1794</v>
      </c>
      <c r="D528" s="14">
        <v>99</v>
      </c>
      <c r="E528" s="14" t="s">
        <v>1593</v>
      </c>
      <c r="F528" s="22">
        <v>1</v>
      </c>
      <c r="G528" s="14" t="s">
        <v>1761</v>
      </c>
      <c r="H528" s="43" t="s">
        <v>1712</v>
      </c>
    </row>
    <row r="529" spans="1:8" ht="108.75" customHeight="1">
      <c r="A529" s="21" t="s">
        <v>677</v>
      </c>
      <c r="B529" s="5" t="s">
        <v>1795</v>
      </c>
      <c r="C529" s="5" t="s">
        <v>590</v>
      </c>
      <c r="D529" s="14">
        <v>104</v>
      </c>
      <c r="E529" s="5" t="s">
        <v>1422</v>
      </c>
      <c r="F529" s="22">
        <v>2</v>
      </c>
      <c r="G529" s="14" t="s">
        <v>1761</v>
      </c>
      <c r="H529" s="43" t="s">
        <v>1735</v>
      </c>
    </row>
    <row r="530" spans="1:8" ht="108.75" customHeight="1">
      <c r="A530" s="21" t="s">
        <v>827</v>
      </c>
      <c r="B530" s="5" t="s">
        <v>1796</v>
      </c>
      <c r="C530" s="5" t="s">
        <v>1797</v>
      </c>
      <c r="D530" s="14">
        <v>3</v>
      </c>
      <c r="E530" s="14" t="s">
        <v>1798</v>
      </c>
      <c r="F530" s="22">
        <v>2</v>
      </c>
      <c r="G530" s="14" t="s">
        <v>1761</v>
      </c>
      <c r="H530" s="43" t="s">
        <v>1715</v>
      </c>
    </row>
    <row r="531" spans="1:8" s="51" customFormat="1" ht="108.75" customHeight="1">
      <c r="A531" s="46" t="s">
        <v>827</v>
      </c>
      <c r="B531" s="47" t="s">
        <v>1799</v>
      </c>
      <c r="C531" s="48" t="s">
        <v>77</v>
      </c>
      <c r="D531" s="48">
        <v>211</v>
      </c>
      <c r="E531" s="48" t="s">
        <v>1800</v>
      </c>
      <c r="F531" s="49">
        <v>1</v>
      </c>
      <c r="G531" s="48" t="s">
        <v>1801</v>
      </c>
      <c r="H531" s="50" t="s">
        <v>1722</v>
      </c>
    </row>
    <row r="532" spans="1:8" s="51" customFormat="1" ht="108.75" customHeight="1">
      <c r="A532" s="46" t="s">
        <v>677</v>
      </c>
      <c r="B532" s="47" t="s">
        <v>1802</v>
      </c>
      <c r="C532" s="48" t="s">
        <v>77</v>
      </c>
      <c r="D532" s="47" t="s">
        <v>1803</v>
      </c>
      <c r="E532" s="48" t="s">
        <v>1804</v>
      </c>
      <c r="F532" s="49">
        <v>1</v>
      </c>
      <c r="G532" s="48" t="s">
        <v>1801</v>
      </c>
      <c r="H532" s="50" t="s">
        <v>1712</v>
      </c>
    </row>
    <row r="533" spans="1:8" ht="108.75" customHeight="1">
      <c r="A533" s="21" t="s">
        <v>677</v>
      </c>
      <c r="B533" s="5" t="s">
        <v>1805</v>
      </c>
      <c r="C533" s="5" t="s">
        <v>1806</v>
      </c>
      <c r="D533" s="14">
        <v>29</v>
      </c>
      <c r="E533" s="14" t="s">
        <v>1807</v>
      </c>
      <c r="F533" s="22">
        <v>1</v>
      </c>
      <c r="G533" s="14" t="s">
        <v>1808</v>
      </c>
      <c r="H533" s="43" t="s">
        <v>1758</v>
      </c>
    </row>
    <row r="534" spans="1:8" ht="108.75" customHeight="1">
      <c r="A534" s="21" t="s">
        <v>677</v>
      </c>
      <c r="B534" s="14" t="s">
        <v>1809</v>
      </c>
      <c r="C534" s="14" t="s">
        <v>1344</v>
      </c>
      <c r="D534" s="14">
        <v>174</v>
      </c>
      <c r="E534" s="14" t="s">
        <v>1605</v>
      </c>
      <c r="F534" s="22">
        <v>1</v>
      </c>
      <c r="G534" s="14" t="s">
        <v>1810</v>
      </c>
      <c r="H534" s="43" t="s">
        <v>1712</v>
      </c>
    </row>
    <row r="535" spans="1:8" ht="108.75" customHeight="1">
      <c r="A535" s="21" t="s">
        <v>827</v>
      </c>
      <c r="B535" s="42" t="s">
        <v>1811</v>
      </c>
      <c r="C535" s="14" t="s">
        <v>1344</v>
      </c>
      <c r="D535" s="42" t="s">
        <v>1812</v>
      </c>
      <c r="E535" s="42" t="s">
        <v>1813</v>
      </c>
      <c r="F535" s="22">
        <v>44</v>
      </c>
      <c r="G535" s="14" t="s">
        <v>1810</v>
      </c>
      <c r="H535" s="42" t="s">
        <v>1814</v>
      </c>
    </row>
    <row r="536" spans="1:8" ht="108.75" customHeight="1">
      <c r="A536" s="21" t="s">
        <v>677</v>
      </c>
      <c r="B536" s="14" t="s">
        <v>1268</v>
      </c>
      <c r="C536" s="14" t="s">
        <v>60</v>
      </c>
      <c r="D536" s="14">
        <v>29</v>
      </c>
      <c r="E536" s="14" t="s">
        <v>1815</v>
      </c>
      <c r="F536" s="22">
        <v>2</v>
      </c>
      <c r="G536" s="14" t="s">
        <v>1810</v>
      </c>
      <c r="H536" s="43" t="s">
        <v>1758</v>
      </c>
    </row>
    <row r="537" spans="1:8" ht="108.75" customHeight="1">
      <c r="A537" s="21" t="s">
        <v>677</v>
      </c>
      <c r="B537" s="14" t="s">
        <v>1816</v>
      </c>
      <c r="C537" s="14" t="s">
        <v>778</v>
      </c>
      <c r="D537" s="14">
        <v>105</v>
      </c>
      <c r="E537" s="14" t="s">
        <v>1605</v>
      </c>
      <c r="F537" s="22">
        <v>1</v>
      </c>
      <c r="G537" s="14" t="s">
        <v>1810</v>
      </c>
      <c r="H537" s="43" t="s">
        <v>1733</v>
      </c>
    </row>
    <row r="538" spans="1:8" ht="108.75" customHeight="1">
      <c r="A538" s="21" t="s">
        <v>677</v>
      </c>
      <c r="B538" s="14" t="s">
        <v>1817</v>
      </c>
      <c r="C538" s="14" t="s">
        <v>118</v>
      </c>
      <c r="D538" s="14">
        <v>60</v>
      </c>
      <c r="E538" s="14" t="s">
        <v>1818</v>
      </c>
      <c r="F538" s="22">
        <v>1</v>
      </c>
      <c r="G538" s="14" t="s">
        <v>1810</v>
      </c>
      <c r="H538" s="43" t="s">
        <v>1733</v>
      </c>
    </row>
    <row r="539" spans="1:8" ht="108.75" customHeight="1">
      <c r="A539" s="21" t="s">
        <v>677</v>
      </c>
      <c r="B539" s="14" t="s">
        <v>1819</v>
      </c>
      <c r="C539" s="14" t="s">
        <v>77</v>
      </c>
      <c r="D539" s="5" t="s">
        <v>1820</v>
      </c>
      <c r="E539" s="14" t="s">
        <v>1593</v>
      </c>
      <c r="F539" s="22">
        <v>1</v>
      </c>
      <c r="G539" s="14" t="s">
        <v>1810</v>
      </c>
      <c r="H539" s="43" t="s">
        <v>1733</v>
      </c>
    </row>
    <row r="540" spans="1:8" ht="108.75" customHeight="1">
      <c r="A540" s="21" t="s">
        <v>677</v>
      </c>
      <c r="B540" s="14" t="s">
        <v>1821</v>
      </c>
      <c r="C540" s="14" t="s">
        <v>255</v>
      </c>
      <c r="D540" s="14">
        <v>81</v>
      </c>
      <c r="E540" s="14" t="s">
        <v>1605</v>
      </c>
      <c r="F540" s="22">
        <v>1</v>
      </c>
      <c r="G540" s="14" t="s">
        <v>1822</v>
      </c>
      <c r="H540" s="43" t="s">
        <v>1705</v>
      </c>
    </row>
    <row r="541" spans="1:8" ht="108.75" customHeight="1">
      <c r="A541" s="21" t="s">
        <v>677</v>
      </c>
      <c r="B541" s="14" t="s">
        <v>1823</v>
      </c>
      <c r="C541" s="14" t="s">
        <v>232</v>
      </c>
      <c r="D541" s="14" t="s">
        <v>1824</v>
      </c>
      <c r="E541" s="14" t="s">
        <v>1825</v>
      </c>
      <c r="F541" s="22">
        <v>2</v>
      </c>
      <c r="G541" s="14" t="s">
        <v>1826</v>
      </c>
      <c r="H541" s="43" t="s">
        <v>1695</v>
      </c>
    </row>
    <row r="542" spans="1:8" ht="108.75" customHeight="1">
      <c r="A542" s="21" t="s">
        <v>677</v>
      </c>
      <c r="B542" s="14" t="s">
        <v>1827</v>
      </c>
      <c r="C542" s="14" t="s">
        <v>37</v>
      </c>
      <c r="D542" s="14">
        <v>69</v>
      </c>
      <c r="E542" s="14" t="s">
        <v>1749</v>
      </c>
      <c r="F542" s="22">
        <v>1</v>
      </c>
      <c r="G542" s="14" t="s">
        <v>1828</v>
      </c>
      <c r="H542" s="43" t="s">
        <v>1733</v>
      </c>
    </row>
    <row r="543" spans="1:8" ht="108.75" customHeight="1">
      <c r="A543" s="21" t="s">
        <v>677</v>
      </c>
      <c r="B543" s="14" t="s">
        <v>845</v>
      </c>
      <c r="C543" s="14" t="s">
        <v>37</v>
      </c>
      <c r="D543" s="5" t="s">
        <v>613</v>
      </c>
      <c r="E543" s="5" t="s">
        <v>1829</v>
      </c>
      <c r="F543" s="22">
        <v>2</v>
      </c>
      <c r="G543" s="14" t="s">
        <v>1828</v>
      </c>
      <c r="H543" s="43" t="s">
        <v>1733</v>
      </c>
    </row>
    <row r="544" spans="1:8" ht="108.75" customHeight="1">
      <c r="A544" s="21" t="s">
        <v>677</v>
      </c>
      <c r="B544" s="14" t="s">
        <v>1830</v>
      </c>
      <c r="C544" s="14" t="s">
        <v>37</v>
      </c>
      <c r="D544" s="5" t="s">
        <v>1831</v>
      </c>
      <c r="E544" s="5" t="s">
        <v>1832</v>
      </c>
      <c r="F544" s="22">
        <v>3</v>
      </c>
      <c r="G544" s="14" t="s">
        <v>1828</v>
      </c>
      <c r="H544" s="43" t="s">
        <v>1733</v>
      </c>
    </row>
    <row r="545" spans="1:8" ht="108.75" customHeight="1">
      <c r="A545" s="21" t="s">
        <v>677</v>
      </c>
      <c r="B545" s="14" t="s">
        <v>1833</v>
      </c>
      <c r="C545" s="14" t="s">
        <v>26</v>
      </c>
      <c r="D545" s="14">
        <v>24</v>
      </c>
      <c r="E545" s="14" t="s">
        <v>1834</v>
      </c>
      <c r="F545" s="22">
        <v>1</v>
      </c>
      <c r="G545" s="14" t="s">
        <v>1828</v>
      </c>
      <c r="H545" s="43" t="s">
        <v>1733</v>
      </c>
    </row>
    <row r="546" spans="1:8" ht="108.75" customHeight="1">
      <c r="A546" s="21" t="s">
        <v>1215</v>
      </c>
      <c r="B546" s="5" t="s">
        <v>1835</v>
      </c>
      <c r="C546" s="5" t="s">
        <v>1836</v>
      </c>
      <c r="D546" s="14">
        <v>3</v>
      </c>
      <c r="E546" s="14" t="s">
        <v>1798</v>
      </c>
      <c r="F546" s="22">
        <v>2</v>
      </c>
      <c r="G546" s="14" t="s">
        <v>1828</v>
      </c>
      <c r="H546" s="43" t="s">
        <v>1758</v>
      </c>
    </row>
    <row r="547" spans="1:8" ht="108.75" customHeight="1">
      <c r="A547" s="21" t="s">
        <v>677</v>
      </c>
      <c r="B547" s="14" t="s">
        <v>1837</v>
      </c>
      <c r="C547" s="14" t="s">
        <v>220</v>
      </c>
      <c r="D547" s="14">
        <v>53</v>
      </c>
      <c r="E547" s="14" t="s">
        <v>1585</v>
      </c>
      <c r="F547" s="22">
        <v>5</v>
      </c>
      <c r="G547" s="14" t="s">
        <v>1828</v>
      </c>
      <c r="H547" s="43" t="s">
        <v>1733</v>
      </c>
    </row>
    <row r="548" spans="1:8" ht="108.75" customHeight="1">
      <c r="A548" s="21" t="s">
        <v>677</v>
      </c>
      <c r="B548" s="5" t="s">
        <v>1838</v>
      </c>
      <c r="C548" s="14" t="s">
        <v>53</v>
      </c>
      <c r="D548" s="9" t="s">
        <v>1839</v>
      </c>
      <c r="E548" s="14" t="s">
        <v>1840</v>
      </c>
      <c r="F548" s="22">
        <v>12</v>
      </c>
      <c r="G548" s="14" t="s">
        <v>1828</v>
      </c>
      <c r="H548" s="43" t="s">
        <v>1705</v>
      </c>
    </row>
    <row r="549" spans="1:8" ht="108.75" customHeight="1">
      <c r="A549" s="21" t="s">
        <v>677</v>
      </c>
      <c r="B549" s="14" t="s">
        <v>1841</v>
      </c>
      <c r="C549" s="14" t="s">
        <v>307</v>
      </c>
      <c r="D549" s="14">
        <v>17</v>
      </c>
      <c r="E549" s="14" t="s">
        <v>1627</v>
      </c>
      <c r="F549" s="22">
        <v>1</v>
      </c>
      <c r="G549" s="14" t="s">
        <v>1828</v>
      </c>
      <c r="H549" s="43" t="s">
        <v>1733</v>
      </c>
    </row>
    <row r="550" spans="1:8" ht="108.75" customHeight="1">
      <c r="A550" s="21" t="s">
        <v>677</v>
      </c>
      <c r="B550" s="14" t="s">
        <v>1842</v>
      </c>
      <c r="C550" s="14" t="s">
        <v>260</v>
      </c>
      <c r="D550" s="14">
        <v>62</v>
      </c>
      <c r="E550" s="14" t="s">
        <v>1627</v>
      </c>
      <c r="F550" s="22">
        <v>1</v>
      </c>
      <c r="G550" s="14" t="s">
        <v>1828</v>
      </c>
      <c r="H550" s="43" t="s">
        <v>1733</v>
      </c>
    </row>
    <row r="551" spans="1:8" ht="108.75" customHeight="1">
      <c r="A551" s="21" t="s">
        <v>677</v>
      </c>
      <c r="B551" s="14" t="s">
        <v>1843</v>
      </c>
      <c r="C551" s="5" t="s">
        <v>1844</v>
      </c>
      <c r="D551" s="5" t="s">
        <v>1844</v>
      </c>
      <c r="E551" s="5" t="s">
        <v>1845</v>
      </c>
      <c r="F551" s="22">
        <v>8</v>
      </c>
      <c r="G551" s="14" t="s">
        <v>1828</v>
      </c>
      <c r="H551" s="43" t="s">
        <v>1733</v>
      </c>
    </row>
    <row r="552" spans="1:8" ht="108.75" customHeight="1">
      <c r="A552" s="21" t="s">
        <v>677</v>
      </c>
      <c r="B552" s="14" t="s">
        <v>1846</v>
      </c>
      <c r="C552" s="14" t="s">
        <v>1344</v>
      </c>
      <c r="D552" s="5" t="s">
        <v>1847</v>
      </c>
      <c r="E552" s="14" t="s">
        <v>1686</v>
      </c>
      <c r="F552" s="22">
        <v>1</v>
      </c>
      <c r="G552" s="14" t="s">
        <v>1828</v>
      </c>
      <c r="H552" s="43" t="s">
        <v>1733</v>
      </c>
    </row>
    <row r="553" spans="1:8" ht="108.75" customHeight="1">
      <c r="A553" s="21" t="s">
        <v>677</v>
      </c>
      <c r="B553" s="14" t="s">
        <v>1848</v>
      </c>
      <c r="C553" s="14" t="s">
        <v>685</v>
      </c>
      <c r="D553" s="14">
        <v>45</v>
      </c>
      <c r="E553" s="14" t="s">
        <v>1849</v>
      </c>
      <c r="F553" s="22">
        <v>1</v>
      </c>
      <c r="G553" s="14" t="s">
        <v>1828</v>
      </c>
      <c r="H553" s="43" t="s">
        <v>1733</v>
      </c>
    </row>
    <row r="554" spans="1:8" ht="108.75" customHeight="1">
      <c r="A554" s="21" t="s">
        <v>677</v>
      </c>
      <c r="B554" s="5" t="s">
        <v>1433</v>
      </c>
      <c r="C554" s="14" t="s">
        <v>1850</v>
      </c>
      <c r="D554" s="9" t="s">
        <v>1851</v>
      </c>
      <c r="E554" s="14" t="s">
        <v>1697</v>
      </c>
      <c r="F554" s="22">
        <v>1</v>
      </c>
      <c r="G554" s="14" t="s">
        <v>1828</v>
      </c>
      <c r="H554" s="43" t="s">
        <v>1705</v>
      </c>
    </row>
    <row r="555" spans="1:8" ht="108.75" customHeight="1">
      <c r="A555" s="21" t="s">
        <v>677</v>
      </c>
      <c r="B555" s="14" t="s">
        <v>1400</v>
      </c>
      <c r="C555" s="14" t="s">
        <v>14</v>
      </c>
      <c r="D555" s="14" t="s">
        <v>1852</v>
      </c>
      <c r="E555" s="14" t="s">
        <v>1415</v>
      </c>
      <c r="F555" s="22">
        <v>1</v>
      </c>
      <c r="G555" s="14" t="s">
        <v>1853</v>
      </c>
      <c r="H555" s="43" t="s">
        <v>1733</v>
      </c>
    </row>
    <row r="556" spans="1:8" ht="108.75" customHeight="1">
      <c r="A556" s="21" t="s">
        <v>677</v>
      </c>
      <c r="B556" s="14" t="s">
        <v>1854</v>
      </c>
      <c r="C556" s="14" t="s">
        <v>14</v>
      </c>
      <c r="D556" s="14">
        <v>24</v>
      </c>
      <c r="E556" s="14" t="s">
        <v>1849</v>
      </c>
      <c r="F556" s="22">
        <v>1</v>
      </c>
      <c r="G556" s="14" t="s">
        <v>1853</v>
      </c>
      <c r="H556" s="43" t="s">
        <v>1733</v>
      </c>
    </row>
    <row r="557" spans="1:8" ht="108.75" customHeight="1">
      <c r="A557" s="21" t="s">
        <v>677</v>
      </c>
      <c r="B557" s="14" t="s">
        <v>1855</v>
      </c>
      <c r="C557" s="14" t="s">
        <v>278</v>
      </c>
      <c r="D557" s="14">
        <v>10</v>
      </c>
      <c r="E557" s="5" t="s">
        <v>1856</v>
      </c>
      <c r="F557" s="22">
        <v>5</v>
      </c>
      <c r="G557" s="14" t="s">
        <v>1853</v>
      </c>
      <c r="H557" s="43" t="s">
        <v>1733</v>
      </c>
    </row>
    <row r="558" spans="1:8" ht="108.75" customHeight="1">
      <c r="A558" s="21" t="s">
        <v>677</v>
      </c>
      <c r="B558" s="14" t="s">
        <v>1857</v>
      </c>
      <c r="C558" s="14" t="s">
        <v>14</v>
      </c>
      <c r="D558" s="14">
        <v>125</v>
      </c>
      <c r="E558" s="9" t="s">
        <v>1858</v>
      </c>
      <c r="F558" s="22">
        <v>7</v>
      </c>
      <c r="G558" s="14" t="s">
        <v>1853</v>
      </c>
      <c r="H558" s="43" t="s">
        <v>1705</v>
      </c>
    </row>
    <row r="559" spans="1:8" ht="108.75" customHeight="1">
      <c r="A559" s="21" t="s">
        <v>677</v>
      </c>
      <c r="B559" s="14" t="s">
        <v>1859</v>
      </c>
      <c r="C559" s="14" t="s">
        <v>181</v>
      </c>
      <c r="D559" s="14">
        <v>69</v>
      </c>
      <c r="E559" s="14" t="s">
        <v>1860</v>
      </c>
      <c r="F559" s="22">
        <v>2</v>
      </c>
      <c r="G559" s="14" t="s">
        <v>1853</v>
      </c>
      <c r="H559" s="43" t="s">
        <v>1733</v>
      </c>
    </row>
    <row r="560" spans="1:8" ht="108.75" customHeight="1">
      <c r="A560" s="21" t="s">
        <v>677</v>
      </c>
      <c r="B560" s="14" t="s">
        <v>1861</v>
      </c>
      <c r="C560" s="14" t="s">
        <v>118</v>
      </c>
      <c r="D560" s="5" t="s">
        <v>1862</v>
      </c>
      <c r="E560" s="14" t="s">
        <v>1593</v>
      </c>
      <c r="F560" s="22">
        <v>1</v>
      </c>
      <c r="G560" s="14" t="s">
        <v>1853</v>
      </c>
      <c r="H560" s="43" t="s">
        <v>1733</v>
      </c>
    </row>
    <row r="561" spans="1:8" ht="108.75" customHeight="1">
      <c r="A561" s="21" t="s">
        <v>677</v>
      </c>
      <c r="B561" s="5" t="s">
        <v>1863</v>
      </c>
      <c r="C561" s="14" t="s">
        <v>251</v>
      </c>
      <c r="D561" s="14">
        <v>5</v>
      </c>
      <c r="E561" s="14" t="s">
        <v>1864</v>
      </c>
      <c r="F561" s="22">
        <v>3</v>
      </c>
      <c r="G561" s="14" t="s">
        <v>1853</v>
      </c>
      <c r="H561" s="43" t="s">
        <v>1733</v>
      </c>
    </row>
    <row r="562" spans="1:8" ht="108.75" customHeight="1">
      <c r="A562" s="21" t="s">
        <v>677</v>
      </c>
      <c r="B562" s="14" t="s">
        <v>1865</v>
      </c>
      <c r="C562" s="14" t="s">
        <v>251</v>
      </c>
      <c r="D562" s="14">
        <v>3</v>
      </c>
      <c r="E562" s="14" t="s">
        <v>1866</v>
      </c>
      <c r="F562" s="22">
        <v>2</v>
      </c>
      <c r="G562" s="14" t="s">
        <v>1853</v>
      </c>
      <c r="H562" s="43" t="s">
        <v>1733</v>
      </c>
    </row>
    <row r="563" spans="1:8" ht="108.75" customHeight="1">
      <c r="A563" s="21" t="s">
        <v>677</v>
      </c>
      <c r="B563" s="14" t="s">
        <v>1867</v>
      </c>
      <c r="C563" s="14" t="s">
        <v>251</v>
      </c>
      <c r="D563" s="14">
        <v>2</v>
      </c>
      <c r="E563" s="14" t="s">
        <v>1866</v>
      </c>
      <c r="F563" s="22">
        <v>2</v>
      </c>
      <c r="G563" s="14" t="s">
        <v>1853</v>
      </c>
      <c r="H563" s="43" t="s">
        <v>1733</v>
      </c>
    </row>
    <row r="564" spans="1:8" ht="108.75" customHeight="1">
      <c r="A564" s="21" t="s">
        <v>677</v>
      </c>
      <c r="B564" s="14" t="s">
        <v>1868</v>
      </c>
      <c r="C564" s="14" t="s">
        <v>251</v>
      </c>
      <c r="D564" s="14">
        <v>1</v>
      </c>
      <c r="E564" s="14" t="s">
        <v>1593</v>
      </c>
      <c r="F564" s="22">
        <v>1</v>
      </c>
      <c r="G564" s="14" t="s">
        <v>1853</v>
      </c>
      <c r="H564" s="43" t="s">
        <v>1733</v>
      </c>
    </row>
    <row r="565" spans="1:8" ht="108.75" customHeight="1">
      <c r="A565" s="21" t="s">
        <v>677</v>
      </c>
      <c r="B565" s="14" t="s">
        <v>1869</v>
      </c>
      <c r="C565" s="14" t="s">
        <v>251</v>
      </c>
      <c r="D565" s="5" t="s">
        <v>1870</v>
      </c>
      <c r="E565" s="14" t="s">
        <v>1500</v>
      </c>
      <c r="F565" s="22">
        <v>2</v>
      </c>
      <c r="G565" s="14" t="s">
        <v>1853</v>
      </c>
      <c r="H565" s="43" t="s">
        <v>1733</v>
      </c>
    </row>
    <row r="566" spans="1:8" ht="108.75" customHeight="1">
      <c r="A566" s="21" t="s">
        <v>1215</v>
      </c>
      <c r="B566" s="5" t="s">
        <v>1871</v>
      </c>
      <c r="C566" s="5" t="s">
        <v>356</v>
      </c>
      <c r="D566" s="5" t="s">
        <v>1872</v>
      </c>
      <c r="E566" s="14" t="s">
        <v>1686</v>
      </c>
      <c r="F566" s="22">
        <v>1</v>
      </c>
      <c r="G566" s="14" t="s">
        <v>1853</v>
      </c>
      <c r="H566" s="43" t="s">
        <v>1733</v>
      </c>
    </row>
    <row r="567" spans="1:8" ht="108.75" customHeight="1">
      <c r="A567" s="21" t="s">
        <v>1227</v>
      </c>
      <c r="B567" s="5" t="s">
        <v>1873</v>
      </c>
      <c r="C567" s="14" t="s">
        <v>1138</v>
      </c>
      <c r="D567" s="14">
        <v>129</v>
      </c>
      <c r="E567" s="14" t="s">
        <v>1874</v>
      </c>
      <c r="F567" s="22">
        <v>16</v>
      </c>
      <c r="G567" s="14" t="s">
        <v>1853</v>
      </c>
      <c r="H567" s="43" t="s">
        <v>1733</v>
      </c>
    </row>
    <row r="568" spans="1:8" ht="108.75" customHeight="1">
      <c r="A568" s="21" t="s">
        <v>677</v>
      </c>
      <c r="B568" s="14" t="s">
        <v>1875</v>
      </c>
      <c r="C568" s="14" t="s">
        <v>1138</v>
      </c>
      <c r="D568" s="5" t="s">
        <v>1876</v>
      </c>
      <c r="E568" s="5" t="s">
        <v>1877</v>
      </c>
      <c r="F568" s="22">
        <v>20</v>
      </c>
      <c r="G568" s="14" t="s">
        <v>1878</v>
      </c>
      <c r="H568" s="43" t="s">
        <v>1727</v>
      </c>
    </row>
    <row r="569" spans="1:8" ht="108.75" customHeight="1">
      <c r="A569" s="21" t="s">
        <v>677</v>
      </c>
      <c r="B569" s="14" t="s">
        <v>1879</v>
      </c>
      <c r="C569" s="14" t="s">
        <v>590</v>
      </c>
      <c r="D569" s="14">
        <v>104</v>
      </c>
      <c r="E569" s="9" t="s">
        <v>1880</v>
      </c>
      <c r="F569" s="22">
        <v>5</v>
      </c>
      <c r="G569" s="14" t="s">
        <v>1878</v>
      </c>
      <c r="H569" s="43" t="s">
        <v>1705</v>
      </c>
    </row>
    <row r="570" spans="1:8" ht="108.75" customHeight="1">
      <c r="A570" s="21" t="s">
        <v>1227</v>
      </c>
      <c r="B570" s="9" t="s">
        <v>1881</v>
      </c>
      <c r="C570" s="14" t="s">
        <v>162</v>
      </c>
      <c r="D570" s="9" t="s">
        <v>1882</v>
      </c>
      <c r="E570" s="9" t="s">
        <v>1883</v>
      </c>
      <c r="F570" s="22">
        <v>5</v>
      </c>
      <c r="G570" s="14" t="s">
        <v>1878</v>
      </c>
      <c r="H570" s="43" t="s">
        <v>1705</v>
      </c>
    </row>
    <row r="571" spans="1:8" ht="108.75" customHeight="1">
      <c r="A571" s="21" t="s">
        <v>677</v>
      </c>
      <c r="B571" s="14" t="s">
        <v>1884</v>
      </c>
      <c r="C571" s="14" t="s">
        <v>53</v>
      </c>
      <c r="D571" s="14" t="s">
        <v>1885</v>
      </c>
      <c r="E571" s="14" t="s">
        <v>1479</v>
      </c>
      <c r="F571" s="22">
        <v>1</v>
      </c>
      <c r="G571" s="23" t="s">
        <v>1886</v>
      </c>
      <c r="H571" s="43" t="s">
        <v>1695</v>
      </c>
    </row>
    <row r="572" spans="1:8" s="51" customFormat="1" ht="108.75" customHeight="1">
      <c r="A572" s="46" t="s">
        <v>677</v>
      </c>
      <c r="B572" s="48" t="s">
        <v>1887</v>
      </c>
      <c r="C572" s="48" t="s">
        <v>37</v>
      </c>
      <c r="D572" s="48" t="s">
        <v>1888</v>
      </c>
      <c r="E572" s="48" t="s">
        <v>1818</v>
      </c>
      <c r="F572" s="49">
        <v>1</v>
      </c>
      <c r="G572" s="48" t="s">
        <v>1889</v>
      </c>
      <c r="H572" s="50" t="s">
        <v>1727</v>
      </c>
    </row>
    <row r="573" spans="1:8" ht="108.75" customHeight="1">
      <c r="A573" s="21" t="s">
        <v>677</v>
      </c>
      <c r="B573" s="14" t="s">
        <v>1890</v>
      </c>
      <c r="C573" s="14" t="s">
        <v>1794</v>
      </c>
      <c r="D573" s="14">
        <v>56</v>
      </c>
      <c r="E573" s="14" t="s">
        <v>1818</v>
      </c>
      <c r="F573" s="22">
        <v>1</v>
      </c>
      <c r="G573" s="23" t="s">
        <v>1891</v>
      </c>
      <c r="H573" s="43" t="s">
        <v>1705</v>
      </c>
    </row>
    <row r="574" spans="1:8" s="51" customFormat="1" ht="108.75" customHeight="1">
      <c r="A574" s="46" t="s">
        <v>677</v>
      </c>
      <c r="B574" s="47" t="s">
        <v>1892</v>
      </c>
      <c r="C574" s="48" t="s">
        <v>232</v>
      </c>
      <c r="D574" s="48" t="s">
        <v>1893</v>
      </c>
      <c r="E574" s="47" t="s">
        <v>1894</v>
      </c>
      <c r="F574" s="49">
        <v>2</v>
      </c>
      <c r="G574" s="48" t="s">
        <v>1895</v>
      </c>
      <c r="H574" s="50" t="s">
        <v>1727</v>
      </c>
    </row>
    <row r="575" spans="1:8" ht="108.75" customHeight="1">
      <c r="A575" s="21" t="s">
        <v>677</v>
      </c>
      <c r="B575" s="5" t="s">
        <v>1896</v>
      </c>
      <c r="C575" s="14" t="s">
        <v>77</v>
      </c>
      <c r="D575" s="14">
        <v>283</v>
      </c>
      <c r="E575" s="14" t="s">
        <v>1897</v>
      </c>
      <c r="F575" s="22">
        <v>7</v>
      </c>
      <c r="G575" s="14" t="s">
        <v>1898</v>
      </c>
      <c r="H575" s="43" t="s">
        <v>1695</v>
      </c>
    </row>
    <row r="576" spans="1:8" ht="108.75" customHeight="1">
      <c r="A576" s="21" t="s">
        <v>677</v>
      </c>
      <c r="B576" s="5" t="s">
        <v>1899</v>
      </c>
      <c r="C576" s="14" t="s">
        <v>45</v>
      </c>
      <c r="D576" s="14">
        <v>92</v>
      </c>
      <c r="E576" s="14" t="s">
        <v>1686</v>
      </c>
      <c r="F576" s="22">
        <v>1</v>
      </c>
      <c r="G576" s="14" t="s">
        <v>1900</v>
      </c>
      <c r="H576" s="43" t="s">
        <v>1712</v>
      </c>
    </row>
    <row r="577" spans="1:8" ht="108.75" customHeight="1">
      <c r="A577" s="21" t="s">
        <v>677</v>
      </c>
      <c r="B577" s="14" t="s">
        <v>1901</v>
      </c>
      <c r="C577" s="14" t="s">
        <v>22</v>
      </c>
      <c r="D577" s="14">
        <v>50</v>
      </c>
      <c r="E577" s="14" t="s">
        <v>127</v>
      </c>
      <c r="F577" s="22">
        <v>1</v>
      </c>
      <c r="G577" s="14" t="s">
        <v>1900</v>
      </c>
      <c r="H577" s="43" t="s">
        <v>1705</v>
      </c>
    </row>
    <row r="578" spans="1:8" ht="108.75" customHeight="1">
      <c r="A578" s="21" t="s">
        <v>1227</v>
      </c>
      <c r="B578" s="5" t="s">
        <v>1902</v>
      </c>
      <c r="C578" s="14" t="s">
        <v>77</v>
      </c>
      <c r="D578" s="5" t="s">
        <v>1903</v>
      </c>
      <c r="E578" s="14" t="s">
        <v>1551</v>
      </c>
      <c r="F578" s="22">
        <v>3</v>
      </c>
      <c r="G578" s="14" t="s">
        <v>1900</v>
      </c>
      <c r="H578" s="43" t="s">
        <v>1758</v>
      </c>
    </row>
    <row r="579" spans="1:8" ht="108.75" customHeight="1">
      <c r="A579" s="21" t="s">
        <v>827</v>
      </c>
      <c r="B579" s="52" t="s">
        <v>1904</v>
      </c>
      <c r="C579" s="52" t="s">
        <v>1905</v>
      </c>
      <c r="D579" s="14"/>
      <c r="E579" s="52" t="s">
        <v>1906</v>
      </c>
      <c r="F579" s="22">
        <v>40</v>
      </c>
      <c r="G579" s="14" t="s">
        <v>1900</v>
      </c>
      <c r="H579" s="52" t="s">
        <v>1907</v>
      </c>
    </row>
    <row r="580" spans="1:8" ht="108.75" customHeight="1">
      <c r="A580" s="21" t="s">
        <v>677</v>
      </c>
      <c r="B580" s="14" t="s">
        <v>1908</v>
      </c>
      <c r="C580" s="14" t="s">
        <v>1909</v>
      </c>
      <c r="D580" s="14" t="s">
        <v>1910</v>
      </c>
      <c r="E580" s="14" t="s">
        <v>1304</v>
      </c>
      <c r="F580" s="22">
        <v>1</v>
      </c>
      <c r="G580" s="14" t="s">
        <v>1911</v>
      </c>
      <c r="H580" s="43" t="s">
        <v>1705</v>
      </c>
    </row>
    <row r="581" spans="1:8" ht="108.75" customHeight="1">
      <c r="A581" s="21" t="s">
        <v>1912</v>
      </c>
      <c r="B581" s="14" t="s">
        <v>1913</v>
      </c>
      <c r="C581" s="14" t="s">
        <v>53</v>
      </c>
      <c r="D581" s="14">
        <v>132</v>
      </c>
      <c r="E581" s="14" t="s">
        <v>130</v>
      </c>
      <c r="F581" s="22">
        <v>1</v>
      </c>
      <c r="G581" s="14" t="s">
        <v>1914</v>
      </c>
      <c r="H581" s="43" t="s">
        <v>1695</v>
      </c>
    </row>
    <row r="582" spans="1:8" s="41" customFormat="1" ht="108.75" customHeight="1">
      <c r="A582" s="37" t="s">
        <v>1912</v>
      </c>
      <c r="B582" s="39" t="s">
        <v>1915</v>
      </c>
      <c r="C582" s="39" t="s">
        <v>77</v>
      </c>
      <c r="D582" s="39">
        <v>107</v>
      </c>
      <c r="E582" s="39" t="s">
        <v>1800</v>
      </c>
      <c r="F582" s="40">
        <v>1</v>
      </c>
      <c r="G582" s="39" t="s">
        <v>1916</v>
      </c>
      <c r="H582" s="53" t="s">
        <v>1715</v>
      </c>
    </row>
    <row r="583" spans="1:8" ht="108.75" customHeight="1">
      <c r="A583" s="21" t="s">
        <v>1215</v>
      </c>
      <c r="B583" s="5" t="s">
        <v>1731</v>
      </c>
      <c r="C583" s="14" t="s">
        <v>1292</v>
      </c>
      <c r="D583" s="14">
        <v>2</v>
      </c>
      <c r="E583" s="14" t="s">
        <v>1593</v>
      </c>
      <c r="F583" s="22">
        <v>1</v>
      </c>
      <c r="G583" s="14" t="s">
        <v>1916</v>
      </c>
      <c r="H583" s="43" t="s">
        <v>1733</v>
      </c>
    </row>
    <row r="584" spans="1:8" ht="108.75" customHeight="1">
      <c r="A584" s="21" t="s">
        <v>1912</v>
      </c>
      <c r="B584" s="14" t="s">
        <v>1917</v>
      </c>
      <c r="C584" s="14" t="s">
        <v>43</v>
      </c>
      <c r="D584" s="14">
        <v>17</v>
      </c>
      <c r="E584" s="14" t="s">
        <v>1749</v>
      </c>
      <c r="F584" s="22">
        <v>1</v>
      </c>
      <c r="G584" s="14" t="s">
        <v>1916</v>
      </c>
      <c r="H584" s="43" t="s">
        <v>1733</v>
      </c>
    </row>
    <row r="585" spans="1:8" ht="108.75" customHeight="1">
      <c r="A585" s="21" t="s">
        <v>1912</v>
      </c>
      <c r="B585" s="14" t="s">
        <v>1918</v>
      </c>
      <c r="C585" s="14" t="s">
        <v>162</v>
      </c>
      <c r="D585" s="14">
        <v>45</v>
      </c>
      <c r="E585" s="14" t="s">
        <v>1593</v>
      </c>
      <c r="F585" s="22">
        <v>1</v>
      </c>
      <c r="G585" s="14" t="s">
        <v>1916</v>
      </c>
      <c r="H585" s="43" t="s">
        <v>1733</v>
      </c>
    </row>
    <row r="586" spans="1:8" ht="108.75" customHeight="1">
      <c r="A586" s="21" t="s">
        <v>1912</v>
      </c>
      <c r="B586" s="14" t="s">
        <v>1919</v>
      </c>
      <c r="C586" s="14" t="s">
        <v>70</v>
      </c>
      <c r="D586" s="14">
        <v>81</v>
      </c>
      <c r="E586" s="14" t="s">
        <v>1605</v>
      </c>
      <c r="F586" s="22">
        <v>1</v>
      </c>
      <c r="G586" s="14" t="s">
        <v>1916</v>
      </c>
      <c r="H586" s="43" t="s">
        <v>1733</v>
      </c>
    </row>
    <row r="587" spans="1:8" ht="108.75" customHeight="1">
      <c r="A587" s="21" t="s">
        <v>1912</v>
      </c>
      <c r="B587" s="14" t="s">
        <v>1920</v>
      </c>
      <c r="C587" s="14" t="s">
        <v>266</v>
      </c>
      <c r="D587" s="14">
        <v>13</v>
      </c>
      <c r="E587" s="14" t="s">
        <v>1593</v>
      </c>
      <c r="F587" s="22">
        <v>1</v>
      </c>
      <c r="G587" s="14" t="s">
        <v>1916</v>
      </c>
      <c r="H587" s="43" t="s">
        <v>1758</v>
      </c>
    </row>
    <row r="588" spans="1:8" ht="108.75" customHeight="1">
      <c r="A588" s="21" t="s">
        <v>677</v>
      </c>
      <c r="B588" s="14" t="s">
        <v>1921</v>
      </c>
      <c r="C588" s="14" t="s">
        <v>1922</v>
      </c>
      <c r="D588" s="14">
        <v>68</v>
      </c>
      <c r="E588" s="14" t="s">
        <v>1593</v>
      </c>
      <c r="F588" s="22">
        <v>1</v>
      </c>
      <c r="G588" s="14" t="s">
        <v>1916</v>
      </c>
      <c r="H588" s="43" t="s">
        <v>1727</v>
      </c>
    </row>
    <row r="589" spans="1:8" ht="108.75" customHeight="1">
      <c r="A589" s="21" t="s">
        <v>1912</v>
      </c>
      <c r="B589" s="14" t="s">
        <v>1923</v>
      </c>
      <c r="C589" s="14" t="s">
        <v>1922</v>
      </c>
      <c r="D589" s="14">
        <v>38</v>
      </c>
      <c r="E589" s="14" t="s">
        <v>1800</v>
      </c>
      <c r="F589" s="22">
        <v>1</v>
      </c>
      <c r="G589" s="14" t="s">
        <v>1916</v>
      </c>
      <c r="H589" s="43" t="s">
        <v>1758</v>
      </c>
    </row>
    <row r="590" spans="1:8" ht="108.75" customHeight="1">
      <c r="A590" s="21" t="s">
        <v>677</v>
      </c>
      <c r="B590" s="14" t="s">
        <v>1924</v>
      </c>
      <c r="C590" s="5" t="s">
        <v>1925</v>
      </c>
      <c r="D590" s="14"/>
      <c r="E590" s="14" t="s">
        <v>1926</v>
      </c>
      <c r="F590" s="22">
        <v>3</v>
      </c>
      <c r="G590" s="14" t="s">
        <v>1916</v>
      </c>
      <c r="H590" s="43" t="s">
        <v>1712</v>
      </c>
    </row>
    <row r="591" spans="1:8" ht="108.75" customHeight="1">
      <c r="A591" s="21" t="s">
        <v>677</v>
      </c>
      <c r="B591" s="14" t="s">
        <v>1927</v>
      </c>
      <c r="C591" s="14" t="s">
        <v>92</v>
      </c>
      <c r="D591" s="14" t="s">
        <v>1928</v>
      </c>
      <c r="E591" s="14" t="s">
        <v>1897</v>
      </c>
      <c r="F591" s="22">
        <v>7</v>
      </c>
      <c r="G591" s="14" t="s">
        <v>1929</v>
      </c>
      <c r="H591" s="43" t="s">
        <v>1712</v>
      </c>
    </row>
    <row r="592" spans="1:8" ht="108.75" customHeight="1">
      <c r="A592" s="21" t="s">
        <v>677</v>
      </c>
      <c r="B592" s="14" t="s">
        <v>1930</v>
      </c>
      <c r="C592" s="14" t="s">
        <v>26</v>
      </c>
      <c r="D592" s="5" t="s">
        <v>1931</v>
      </c>
      <c r="E592" s="14" t="s">
        <v>1818</v>
      </c>
      <c r="F592" s="22">
        <v>1</v>
      </c>
      <c r="G592" s="14" t="s">
        <v>1929</v>
      </c>
      <c r="H592" s="43" t="s">
        <v>1733</v>
      </c>
    </row>
    <row r="593" spans="1:8" ht="108.75" customHeight="1">
      <c r="A593" s="21" t="s">
        <v>677</v>
      </c>
      <c r="B593" s="14" t="s">
        <v>1932</v>
      </c>
      <c r="C593" s="14" t="s">
        <v>635</v>
      </c>
      <c r="D593" s="14">
        <v>7</v>
      </c>
      <c r="E593" s="14" t="s">
        <v>1749</v>
      </c>
      <c r="F593" s="22">
        <v>1</v>
      </c>
      <c r="G593" s="14" t="s">
        <v>1929</v>
      </c>
      <c r="H593" s="43" t="s">
        <v>1758</v>
      </c>
    </row>
    <row r="594" spans="1:8" ht="108.75" customHeight="1">
      <c r="A594" s="21" t="s">
        <v>677</v>
      </c>
      <c r="B594" s="14" t="s">
        <v>1933</v>
      </c>
      <c r="C594" s="14" t="s">
        <v>1794</v>
      </c>
      <c r="D594" s="14" t="s">
        <v>1934</v>
      </c>
      <c r="E594" s="14" t="s">
        <v>1935</v>
      </c>
      <c r="F594" s="22">
        <v>2</v>
      </c>
      <c r="G594" s="14" t="s">
        <v>1929</v>
      </c>
      <c r="H594" s="43" t="s">
        <v>1758</v>
      </c>
    </row>
    <row r="595" spans="1:8" ht="108.75" customHeight="1">
      <c r="A595" s="21" t="s">
        <v>677</v>
      </c>
      <c r="B595" s="14" t="s">
        <v>1936</v>
      </c>
      <c r="C595" s="14" t="s">
        <v>1794</v>
      </c>
      <c r="D595" s="14">
        <v>129</v>
      </c>
      <c r="E595" s="14" t="s">
        <v>1749</v>
      </c>
      <c r="F595" s="22">
        <v>1</v>
      </c>
      <c r="G595" s="14" t="s">
        <v>1929</v>
      </c>
      <c r="H595" s="43" t="s">
        <v>1758</v>
      </c>
    </row>
    <row r="596" spans="1:8" ht="108.75" customHeight="1">
      <c r="A596" s="21" t="s">
        <v>677</v>
      </c>
      <c r="B596" s="14" t="s">
        <v>1937</v>
      </c>
      <c r="C596" s="14" t="s">
        <v>1138</v>
      </c>
      <c r="D596" s="14" t="s">
        <v>1938</v>
      </c>
      <c r="E596" s="14" t="s">
        <v>1749</v>
      </c>
      <c r="F596" s="22">
        <v>1</v>
      </c>
      <c r="G596" s="14" t="s">
        <v>1929</v>
      </c>
      <c r="H596" s="43" t="s">
        <v>1712</v>
      </c>
    </row>
    <row r="597" spans="1:8" ht="108.75" customHeight="1">
      <c r="A597" s="21" t="s">
        <v>677</v>
      </c>
      <c r="B597" s="14" t="s">
        <v>1939</v>
      </c>
      <c r="C597" s="14" t="s">
        <v>1940</v>
      </c>
      <c r="D597" s="14">
        <v>27</v>
      </c>
      <c r="E597" s="14" t="s">
        <v>1941</v>
      </c>
      <c r="F597" s="22">
        <v>2</v>
      </c>
      <c r="G597" s="14" t="s">
        <v>1942</v>
      </c>
      <c r="H597" s="43"/>
    </row>
    <row r="598" spans="1:8" ht="108.75" customHeight="1">
      <c r="A598" s="21" t="s">
        <v>677</v>
      </c>
      <c r="B598" s="14" t="s">
        <v>1943</v>
      </c>
      <c r="C598" s="14" t="s">
        <v>9</v>
      </c>
      <c r="D598" s="14">
        <v>58</v>
      </c>
      <c r="E598" s="14" t="s">
        <v>1585</v>
      </c>
      <c r="F598" s="22">
        <v>5</v>
      </c>
      <c r="G598" s="14" t="s">
        <v>1929</v>
      </c>
      <c r="H598" s="43" t="s">
        <v>1733</v>
      </c>
    </row>
    <row r="599" spans="1:8" ht="108.75" customHeight="1">
      <c r="A599" s="21" t="s">
        <v>1227</v>
      </c>
      <c r="B599" s="5" t="s">
        <v>1944</v>
      </c>
      <c r="C599" s="5" t="s">
        <v>1945</v>
      </c>
      <c r="D599" s="5" t="s">
        <v>1946</v>
      </c>
      <c r="E599" s="5" t="s">
        <v>1947</v>
      </c>
      <c r="F599" s="22">
        <v>3</v>
      </c>
      <c r="G599" s="14" t="s">
        <v>1948</v>
      </c>
      <c r="H599" s="43" t="s">
        <v>1758</v>
      </c>
    </row>
    <row r="600" spans="1:8" ht="108.75" customHeight="1">
      <c r="A600" s="21" t="s">
        <v>677</v>
      </c>
      <c r="B600" s="14" t="s">
        <v>1949</v>
      </c>
      <c r="C600" s="14" t="s">
        <v>1138</v>
      </c>
      <c r="D600" s="14" t="s">
        <v>1950</v>
      </c>
      <c r="E600" s="5" t="s">
        <v>1951</v>
      </c>
      <c r="F600" s="22">
        <v>13</v>
      </c>
      <c r="G600" s="14" t="s">
        <v>1948</v>
      </c>
      <c r="H600" s="43" t="s">
        <v>1952</v>
      </c>
    </row>
    <row r="601" spans="1:8" ht="108.75" customHeight="1">
      <c r="A601" s="21" t="s">
        <v>677</v>
      </c>
      <c r="B601" s="5" t="s">
        <v>1953</v>
      </c>
      <c r="C601" s="5" t="s">
        <v>615</v>
      </c>
      <c r="D601" s="14">
        <v>10</v>
      </c>
      <c r="E601" s="14" t="s">
        <v>1686</v>
      </c>
      <c r="F601" s="22">
        <v>1</v>
      </c>
      <c r="G601" s="14" t="s">
        <v>1948</v>
      </c>
      <c r="H601" s="43" t="s">
        <v>1712</v>
      </c>
    </row>
    <row r="602" spans="1:8" ht="108.75" customHeight="1">
      <c r="A602" s="21" t="s">
        <v>677</v>
      </c>
      <c r="B602" s="14" t="s">
        <v>1954</v>
      </c>
      <c r="C602" s="14" t="s">
        <v>1955</v>
      </c>
      <c r="D602" s="5" t="s">
        <v>1956</v>
      </c>
      <c r="E602" s="5" t="s">
        <v>1957</v>
      </c>
      <c r="F602" s="22">
        <v>26</v>
      </c>
      <c r="G602" s="14" t="s">
        <v>1948</v>
      </c>
      <c r="H602" s="43" t="s">
        <v>1733</v>
      </c>
    </row>
    <row r="603" spans="1:8" ht="108.75" customHeight="1">
      <c r="A603" s="21" t="s">
        <v>677</v>
      </c>
      <c r="B603" s="14" t="s">
        <v>1958</v>
      </c>
      <c r="C603" s="14" t="s">
        <v>14</v>
      </c>
      <c r="D603" s="14">
        <v>61</v>
      </c>
      <c r="E603" s="14" t="s">
        <v>1697</v>
      </c>
      <c r="F603" s="22">
        <v>1</v>
      </c>
      <c r="G603" s="14" t="s">
        <v>1948</v>
      </c>
      <c r="H603" s="43" t="s">
        <v>1733</v>
      </c>
    </row>
    <row r="604" spans="1:8" ht="108.75" customHeight="1">
      <c r="A604" s="21" t="s">
        <v>677</v>
      </c>
      <c r="B604" s="14" t="s">
        <v>1959</v>
      </c>
      <c r="C604" s="14" t="s">
        <v>14</v>
      </c>
      <c r="D604" s="5" t="s">
        <v>1960</v>
      </c>
      <c r="E604" s="14" t="s">
        <v>1697</v>
      </c>
      <c r="F604" s="22">
        <v>1</v>
      </c>
      <c r="G604" s="14" t="s">
        <v>1948</v>
      </c>
      <c r="H604" s="43" t="s">
        <v>1733</v>
      </c>
    </row>
    <row r="605" spans="1:8" ht="108.75" customHeight="1">
      <c r="A605" s="21" t="s">
        <v>677</v>
      </c>
      <c r="B605" s="14" t="s">
        <v>1961</v>
      </c>
      <c r="C605" s="14" t="s">
        <v>14</v>
      </c>
      <c r="D605" s="14" t="s">
        <v>1962</v>
      </c>
      <c r="E605" s="14" t="s">
        <v>1605</v>
      </c>
      <c r="F605" s="22">
        <v>1</v>
      </c>
      <c r="G605" s="14" t="s">
        <v>1948</v>
      </c>
      <c r="H605" s="43" t="s">
        <v>1733</v>
      </c>
    </row>
    <row r="606" spans="1:8" ht="108.75" customHeight="1">
      <c r="A606" s="21" t="s">
        <v>677</v>
      </c>
      <c r="B606" s="14" t="s">
        <v>1963</v>
      </c>
      <c r="C606" s="14" t="s">
        <v>1964</v>
      </c>
      <c r="D606" s="14">
        <v>36</v>
      </c>
      <c r="E606" s="14" t="s">
        <v>1965</v>
      </c>
      <c r="F606" s="22">
        <v>1</v>
      </c>
      <c r="G606" s="14" t="s">
        <v>1948</v>
      </c>
      <c r="H606" s="43" t="s">
        <v>1758</v>
      </c>
    </row>
    <row r="607" spans="1:8" ht="108.75" customHeight="1">
      <c r="A607" s="21" t="s">
        <v>677</v>
      </c>
      <c r="B607" s="14" t="s">
        <v>1966</v>
      </c>
      <c r="C607" s="14" t="s">
        <v>171</v>
      </c>
      <c r="D607" s="14">
        <v>68</v>
      </c>
      <c r="E607" s="14" t="s">
        <v>1686</v>
      </c>
      <c r="F607" s="22">
        <v>1</v>
      </c>
      <c r="G607" s="14" t="s">
        <v>1948</v>
      </c>
      <c r="H607" s="43" t="s">
        <v>1758</v>
      </c>
    </row>
    <row r="608" spans="1:8" ht="108.75" customHeight="1">
      <c r="A608" s="21" t="s">
        <v>677</v>
      </c>
      <c r="B608" s="14" t="s">
        <v>1967</v>
      </c>
      <c r="C608" s="14" t="s">
        <v>997</v>
      </c>
      <c r="D608" s="14">
        <v>27</v>
      </c>
      <c r="E608" s="14" t="s">
        <v>1697</v>
      </c>
      <c r="F608" s="22">
        <v>1</v>
      </c>
      <c r="G608" s="14" t="s">
        <v>1948</v>
      </c>
      <c r="H608" s="43" t="s">
        <v>1758</v>
      </c>
    </row>
    <row r="609" spans="1:8" ht="108.75" customHeight="1">
      <c r="A609" s="21" t="s">
        <v>677</v>
      </c>
      <c r="B609" s="14" t="s">
        <v>1968</v>
      </c>
      <c r="C609" s="14" t="s">
        <v>1794</v>
      </c>
      <c r="D609" s="14">
        <v>50</v>
      </c>
      <c r="E609" s="14" t="s">
        <v>1818</v>
      </c>
      <c r="F609" s="22">
        <v>1</v>
      </c>
      <c r="G609" s="14" t="s">
        <v>1948</v>
      </c>
      <c r="H609" s="43" t="s">
        <v>1758</v>
      </c>
    </row>
    <row r="610" spans="1:8" ht="108.75" customHeight="1">
      <c r="A610" s="21" t="s">
        <v>677</v>
      </c>
      <c r="B610" s="14" t="s">
        <v>1969</v>
      </c>
      <c r="C610" s="5" t="s">
        <v>1970</v>
      </c>
      <c r="D610" s="5" t="s">
        <v>1970</v>
      </c>
      <c r="E610" s="14" t="s">
        <v>1800</v>
      </c>
      <c r="F610" s="22">
        <v>1</v>
      </c>
      <c r="G610" s="14" t="s">
        <v>1948</v>
      </c>
      <c r="H610" s="43" t="s">
        <v>1712</v>
      </c>
    </row>
    <row r="611" spans="1:8" ht="108.75" customHeight="1">
      <c r="A611" s="21" t="s">
        <v>677</v>
      </c>
      <c r="B611" s="14" t="s">
        <v>1971</v>
      </c>
      <c r="C611" s="14" t="s">
        <v>778</v>
      </c>
      <c r="D611" s="14">
        <v>59</v>
      </c>
      <c r="E611" s="14" t="s">
        <v>1972</v>
      </c>
      <c r="F611" s="22">
        <v>3</v>
      </c>
      <c r="G611" s="14" t="s">
        <v>1948</v>
      </c>
      <c r="H611" s="43" t="s">
        <v>1735</v>
      </c>
    </row>
    <row r="612" spans="1:8" ht="108.75" customHeight="1">
      <c r="A612" s="21" t="s">
        <v>677</v>
      </c>
      <c r="B612" s="14" t="s">
        <v>1973</v>
      </c>
      <c r="C612" s="14" t="s">
        <v>755</v>
      </c>
      <c r="D612" s="14">
        <v>17</v>
      </c>
      <c r="E612" s="14" t="s">
        <v>1818</v>
      </c>
      <c r="F612" s="22">
        <v>1</v>
      </c>
      <c r="G612" s="14" t="s">
        <v>1948</v>
      </c>
      <c r="H612" s="43" t="s">
        <v>1758</v>
      </c>
    </row>
    <row r="613" spans="1:8" ht="108.75" customHeight="1">
      <c r="A613" s="21" t="s">
        <v>677</v>
      </c>
      <c r="B613" s="14" t="s">
        <v>1974</v>
      </c>
      <c r="C613" s="14" t="s">
        <v>243</v>
      </c>
      <c r="D613" s="14">
        <v>66</v>
      </c>
      <c r="E613" s="14" t="s">
        <v>1605</v>
      </c>
      <c r="F613" s="22">
        <v>1</v>
      </c>
      <c r="G613" s="14" t="s">
        <v>1948</v>
      </c>
      <c r="H613" s="43" t="s">
        <v>1758</v>
      </c>
    </row>
    <row r="614" spans="1:8" ht="108.75" customHeight="1">
      <c r="A614" s="21" t="s">
        <v>677</v>
      </c>
      <c r="B614" s="14" t="s">
        <v>1194</v>
      </c>
      <c r="C614" s="14" t="s">
        <v>1975</v>
      </c>
      <c r="D614" s="14">
        <v>61</v>
      </c>
      <c r="E614" s="14" t="s">
        <v>1605</v>
      </c>
      <c r="F614" s="22">
        <v>1</v>
      </c>
      <c r="G614" s="14" t="s">
        <v>1948</v>
      </c>
      <c r="H614" s="43" t="s">
        <v>1758</v>
      </c>
    </row>
    <row r="615" spans="1:8" ht="108.75" customHeight="1">
      <c r="A615" s="21" t="s">
        <v>1215</v>
      </c>
      <c r="B615" s="5" t="s">
        <v>1976</v>
      </c>
      <c r="C615" s="14" t="s">
        <v>1977</v>
      </c>
      <c r="D615" s="14">
        <v>45</v>
      </c>
      <c r="E615" s="14" t="s">
        <v>1834</v>
      </c>
      <c r="F615" s="22">
        <v>1</v>
      </c>
      <c r="G615" s="14" t="s">
        <v>1948</v>
      </c>
      <c r="H615" s="43" t="s">
        <v>1733</v>
      </c>
    </row>
    <row r="616" spans="1:8" ht="108.75" customHeight="1">
      <c r="A616" s="21" t="s">
        <v>677</v>
      </c>
      <c r="B616" s="5" t="s">
        <v>1978</v>
      </c>
      <c r="C616" s="14" t="s">
        <v>1979</v>
      </c>
      <c r="D616" s="14">
        <v>6</v>
      </c>
      <c r="E616" s="14" t="s">
        <v>1980</v>
      </c>
      <c r="F616" s="22">
        <v>4</v>
      </c>
      <c r="G616" s="14" t="s">
        <v>1948</v>
      </c>
      <c r="H616" s="5" t="s">
        <v>629</v>
      </c>
    </row>
    <row r="617" spans="1:8" ht="108.75" customHeight="1">
      <c r="A617" s="21" t="s">
        <v>677</v>
      </c>
      <c r="B617" s="14" t="s">
        <v>1981</v>
      </c>
      <c r="C617" s="14" t="s">
        <v>284</v>
      </c>
      <c r="D617" s="14">
        <v>18</v>
      </c>
      <c r="E617" s="14" t="s">
        <v>1982</v>
      </c>
      <c r="F617" s="22">
        <v>3</v>
      </c>
      <c r="G617" s="14" t="s">
        <v>1983</v>
      </c>
      <c r="H617" s="43" t="s">
        <v>1758</v>
      </c>
    </row>
    <row r="618" spans="1:8" ht="108.75" customHeight="1">
      <c r="A618" s="21" t="s">
        <v>677</v>
      </c>
      <c r="B618" s="14" t="s">
        <v>1984</v>
      </c>
      <c r="C618" s="14" t="s">
        <v>9</v>
      </c>
      <c r="D618" s="14">
        <v>37</v>
      </c>
      <c r="E618" s="14" t="s">
        <v>1985</v>
      </c>
      <c r="F618" s="22">
        <v>3</v>
      </c>
      <c r="G618" s="14" t="s">
        <v>1983</v>
      </c>
      <c r="H618" s="43" t="s">
        <v>1758</v>
      </c>
    </row>
    <row r="619" spans="1:8" ht="108.75" customHeight="1">
      <c r="A619" s="21" t="s">
        <v>677</v>
      </c>
      <c r="B619" s="14" t="s">
        <v>1986</v>
      </c>
      <c r="C619" s="14" t="s">
        <v>243</v>
      </c>
      <c r="D619" s="14">
        <v>40</v>
      </c>
      <c r="E619" s="14" t="s">
        <v>1815</v>
      </c>
      <c r="F619" s="22">
        <v>2</v>
      </c>
      <c r="G619" s="14" t="s">
        <v>1983</v>
      </c>
      <c r="H619" s="43" t="s">
        <v>1758</v>
      </c>
    </row>
    <row r="620" spans="1:8" ht="108.75" customHeight="1">
      <c r="A620" s="21" t="s">
        <v>677</v>
      </c>
      <c r="B620" s="14" t="s">
        <v>1987</v>
      </c>
      <c r="C620" s="14" t="s">
        <v>118</v>
      </c>
      <c r="D620" s="5" t="s">
        <v>1988</v>
      </c>
      <c r="E620" s="14" t="s">
        <v>1989</v>
      </c>
      <c r="F620" s="22">
        <v>2</v>
      </c>
      <c r="G620" s="14" t="s">
        <v>1983</v>
      </c>
      <c r="H620" s="43" t="s">
        <v>1758</v>
      </c>
    </row>
    <row r="621" spans="1:8" ht="108.75" customHeight="1">
      <c r="A621" s="21" t="s">
        <v>677</v>
      </c>
      <c r="B621" s="14" t="s">
        <v>1990</v>
      </c>
      <c r="C621" s="14" t="s">
        <v>31</v>
      </c>
      <c r="D621" s="5" t="s">
        <v>1991</v>
      </c>
      <c r="E621" s="14" t="s">
        <v>1593</v>
      </c>
      <c r="F621" s="22">
        <v>1</v>
      </c>
      <c r="G621" s="14" t="s">
        <v>1983</v>
      </c>
      <c r="H621" s="43" t="s">
        <v>1712</v>
      </c>
    </row>
    <row r="622" spans="1:8" ht="108.75" customHeight="1">
      <c r="A622" s="21" t="s">
        <v>677</v>
      </c>
      <c r="B622" s="14" t="s">
        <v>1678</v>
      </c>
      <c r="C622" s="14" t="s">
        <v>53</v>
      </c>
      <c r="D622" s="14" t="s">
        <v>1679</v>
      </c>
      <c r="E622" s="14" t="s">
        <v>1749</v>
      </c>
      <c r="F622" s="22">
        <v>1</v>
      </c>
      <c r="G622" s="14" t="s">
        <v>1983</v>
      </c>
      <c r="H622" s="43" t="s">
        <v>1715</v>
      </c>
    </row>
    <row r="623" spans="1:8" ht="108.75" customHeight="1">
      <c r="A623" s="21" t="s">
        <v>677</v>
      </c>
      <c r="B623" s="14" t="s">
        <v>1992</v>
      </c>
      <c r="C623" s="14" t="s">
        <v>22</v>
      </c>
      <c r="D623" s="14" t="s">
        <v>1993</v>
      </c>
      <c r="E623" s="14" t="s">
        <v>1994</v>
      </c>
      <c r="F623" s="22">
        <v>3</v>
      </c>
      <c r="G623" s="14" t="s">
        <v>1995</v>
      </c>
      <c r="H623" s="43" t="s">
        <v>1733</v>
      </c>
    </row>
    <row r="624" spans="1:8" ht="108.75" customHeight="1">
      <c r="A624" s="21" t="s">
        <v>677</v>
      </c>
      <c r="B624" s="14" t="s">
        <v>1996</v>
      </c>
      <c r="C624" s="14" t="s">
        <v>14</v>
      </c>
      <c r="D624" s="14">
        <v>27</v>
      </c>
      <c r="E624" s="14" t="s">
        <v>1818</v>
      </c>
      <c r="F624" s="22">
        <v>1</v>
      </c>
      <c r="G624" s="14" t="s">
        <v>1995</v>
      </c>
      <c r="H624" s="43" t="s">
        <v>1733</v>
      </c>
    </row>
    <row r="625" spans="1:8" ht="108.75" customHeight="1">
      <c r="A625" s="21" t="s">
        <v>677</v>
      </c>
      <c r="B625" s="14" t="s">
        <v>1997</v>
      </c>
      <c r="C625" s="14" t="s">
        <v>1998</v>
      </c>
      <c r="D625" s="14">
        <v>92</v>
      </c>
      <c r="E625" s="14" t="s">
        <v>1605</v>
      </c>
      <c r="F625" s="22">
        <v>1</v>
      </c>
      <c r="G625" s="14" t="s">
        <v>1995</v>
      </c>
      <c r="H625" s="43" t="s">
        <v>1733</v>
      </c>
    </row>
    <row r="626" spans="1:8" ht="108.75" customHeight="1">
      <c r="A626" s="21" t="s">
        <v>677</v>
      </c>
      <c r="B626" s="14" t="s">
        <v>1999</v>
      </c>
      <c r="C626" s="14" t="s">
        <v>278</v>
      </c>
      <c r="D626" s="14">
        <v>41</v>
      </c>
      <c r="E626" s="14" t="s">
        <v>1697</v>
      </c>
      <c r="F626" s="22">
        <v>1</v>
      </c>
      <c r="G626" s="14" t="s">
        <v>1995</v>
      </c>
      <c r="H626" s="43" t="s">
        <v>1733</v>
      </c>
    </row>
    <row r="627" spans="1:8" ht="108.75" customHeight="1">
      <c r="A627" s="21" t="s">
        <v>677</v>
      </c>
      <c r="B627" s="5" t="s">
        <v>733</v>
      </c>
      <c r="C627" s="14" t="s">
        <v>624</v>
      </c>
      <c r="D627" s="5" t="s">
        <v>2000</v>
      </c>
      <c r="E627" s="14" t="s">
        <v>2001</v>
      </c>
      <c r="F627" s="22">
        <v>6</v>
      </c>
      <c r="G627" s="14" t="s">
        <v>1995</v>
      </c>
      <c r="H627" s="43" t="s">
        <v>1733</v>
      </c>
    </row>
    <row r="628" spans="1:8" ht="108.75" customHeight="1">
      <c r="A628" s="21" t="s">
        <v>1215</v>
      </c>
      <c r="B628" s="5" t="s">
        <v>2002</v>
      </c>
      <c r="C628" s="14" t="s">
        <v>260</v>
      </c>
      <c r="D628" s="14">
        <v>108</v>
      </c>
      <c r="E628" s="14" t="s">
        <v>1749</v>
      </c>
      <c r="F628" s="22">
        <v>1</v>
      </c>
      <c r="G628" s="14" t="s">
        <v>1995</v>
      </c>
      <c r="H628" s="43" t="s">
        <v>1733</v>
      </c>
    </row>
    <row r="629" spans="1:8" ht="108.75" customHeight="1">
      <c r="A629" s="21" t="s">
        <v>677</v>
      </c>
      <c r="B629" s="5" t="s">
        <v>2003</v>
      </c>
      <c r="C629" s="14" t="s">
        <v>275</v>
      </c>
      <c r="D629" s="14">
        <v>1</v>
      </c>
      <c r="E629" s="14" t="s">
        <v>2004</v>
      </c>
      <c r="F629" s="22">
        <v>2</v>
      </c>
      <c r="G629" s="14" t="s">
        <v>1995</v>
      </c>
      <c r="H629" s="43" t="s">
        <v>1733</v>
      </c>
    </row>
    <row r="630" spans="1:8" ht="108.75" customHeight="1">
      <c r="A630" s="21" t="s">
        <v>677</v>
      </c>
      <c r="B630" s="14" t="s">
        <v>2005</v>
      </c>
      <c r="C630" s="14" t="s">
        <v>2006</v>
      </c>
      <c r="D630" s="5" t="s">
        <v>2007</v>
      </c>
      <c r="E630" s="14" t="s">
        <v>2008</v>
      </c>
      <c r="F630" s="22">
        <v>6</v>
      </c>
      <c r="G630" s="14" t="s">
        <v>1995</v>
      </c>
      <c r="H630" s="43" t="s">
        <v>1758</v>
      </c>
    </row>
    <row r="631" spans="1:8" ht="108.75" customHeight="1">
      <c r="A631" s="21" t="s">
        <v>677</v>
      </c>
      <c r="B631" s="14" t="s">
        <v>1237</v>
      </c>
      <c r="C631" s="14" t="s">
        <v>14</v>
      </c>
      <c r="D631" s="14" t="s">
        <v>2009</v>
      </c>
      <c r="E631" s="14" t="s">
        <v>1777</v>
      </c>
      <c r="F631" s="22">
        <v>3</v>
      </c>
      <c r="G631" s="14" t="s">
        <v>1995</v>
      </c>
      <c r="H631" s="43" t="s">
        <v>1758</v>
      </c>
    </row>
    <row r="632" spans="1:8" ht="108.75" customHeight="1">
      <c r="A632" s="21" t="s">
        <v>677</v>
      </c>
      <c r="B632" s="14" t="s">
        <v>2010</v>
      </c>
      <c r="C632" s="14" t="s">
        <v>60</v>
      </c>
      <c r="D632" s="14">
        <v>5</v>
      </c>
      <c r="E632" s="14" t="s">
        <v>2011</v>
      </c>
      <c r="F632" s="22">
        <v>2</v>
      </c>
      <c r="G632" s="14" t="s">
        <v>1995</v>
      </c>
      <c r="H632" s="43" t="s">
        <v>1758</v>
      </c>
    </row>
    <row r="633" spans="1:8" ht="108.75" customHeight="1">
      <c r="A633" s="21" t="s">
        <v>677</v>
      </c>
      <c r="B633" s="14" t="s">
        <v>2012</v>
      </c>
      <c r="C633" s="14" t="s">
        <v>1700</v>
      </c>
      <c r="D633" s="14">
        <v>64</v>
      </c>
      <c r="E633" s="14" t="s">
        <v>2013</v>
      </c>
      <c r="F633" s="22">
        <v>3</v>
      </c>
      <c r="G633" s="14" t="s">
        <v>1995</v>
      </c>
      <c r="H633" s="43" t="s">
        <v>1758</v>
      </c>
    </row>
    <row r="634" spans="1:8" ht="108.75" customHeight="1">
      <c r="A634" s="21" t="s">
        <v>677</v>
      </c>
      <c r="B634" s="14" t="s">
        <v>2014</v>
      </c>
      <c r="C634" s="14" t="s">
        <v>45</v>
      </c>
      <c r="D634" s="14">
        <v>112</v>
      </c>
      <c r="E634" s="14" t="s">
        <v>1605</v>
      </c>
      <c r="F634" s="22">
        <v>1</v>
      </c>
      <c r="G634" s="14" t="s">
        <v>1995</v>
      </c>
      <c r="H634" s="43" t="s">
        <v>1758</v>
      </c>
    </row>
    <row r="635" spans="1:8" ht="108.75" customHeight="1">
      <c r="A635" s="21" t="s">
        <v>677</v>
      </c>
      <c r="B635" s="14" t="s">
        <v>2015</v>
      </c>
      <c r="C635" s="5" t="s">
        <v>2016</v>
      </c>
      <c r="D635" s="14"/>
      <c r="E635" s="5" t="s">
        <v>2017</v>
      </c>
      <c r="F635" s="22">
        <v>1</v>
      </c>
      <c r="G635" s="14" t="s">
        <v>1995</v>
      </c>
      <c r="H635" s="43" t="s">
        <v>1712</v>
      </c>
    </row>
    <row r="636" spans="1:8" ht="108.75" customHeight="1">
      <c r="A636" s="21" t="s">
        <v>677</v>
      </c>
      <c r="B636" s="14" t="s">
        <v>2018</v>
      </c>
      <c r="C636" s="14" t="s">
        <v>278</v>
      </c>
      <c r="D636" s="14">
        <v>27</v>
      </c>
      <c r="E636" s="14" t="s">
        <v>1749</v>
      </c>
      <c r="F636" s="22">
        <v>1</v>
      </c>
      <c r="G636" s="14" t="s">
        <v>1995</v>
      </c>
      <c r="H636" s="43" t="s">
        <v>1952</v>
      </c>
    </row>
    <row r="637" spans="1:8" ht="108.75" customHeight="1">
      <c r="A637" s="21" t="s">
        <v>677</v>
      </c>
      <c r="B637" s="14" t="s">
        <v>2019</v>
      </c>
      <c r="C637" s="14" t="s">
        <v>9</v>
      </c>
      <c r="D637" s="14">
        <v>39</v>
      </c>
      <c r="E637" s="14" t="s">
        <v>2020</v>
      </c>
      <c r="F637" s="22">
        <v>2</v>
      </c>
      <c r="G637" s="14" t="s">
        <v>1995</v>
      </c>
      <c r="H637" s="43" t="s">
        <v>1952</v>
      </c>
    </row>
    <row r="638" spans="1:8" ht="108.75" customHeight="1">
      <c r="A638" s="21" t="s">
        <v>677</v>
      </c>
      <c r="B638" s="14" t="s">
        <v>2021</v>
      </c>
      <c r="C638" s="14" t="s">
        <v>2022</v>
      </c>
      <c r="D638" s="14">
        <v>1</v>
      </c>
      <c r="E638" s="14" t="s">
        <v>2023</v>
      </c>
      <c r="F638" s="22">
        <v>2</v>
      </c>
      <c r="G638" s="14" t="s">
        <v>1995</v>
      </c>
      <c r="H638" s="43" t="s">
        <v>1952</v>
      </c>
    </row>
    <row r="639" spans="1:8" ht="108.75" customHeight="1">
      <c r="A639" s="21" t="s">
        <v>677</v>
      </c>
      <c r="B639" s="14" t="s">
        <v>2024</v>
      </c>
      <c r="C639" s="14" t="s">
        <v>167</v>
      </c>
      <c r="D639" s="14" t="s">
        <v>2025</v>
      </c>
      <c r="E639" s="14" t="s">
        <v>1422</v>
      </c>
      <c r="F639" s="22">
        <v>2</v>
      </c>
      <c r="G639" s="14" t="s">
        <v>1995</v>
      </c>
      <c r="H639" s="43" t="s">
        <v>1952</v>
      </c>
    </row>
    <row r="640" spans="1:8" ht="108.75" customHeight="1">
      <c r="A640" s="21" t="s">
        <v>677</v>
      </c>
      <c r="B640" s="14" t="s">
        <v>1971</v>
      </c>
      <c r="C640" s="14" t="s">
        <v>778</v>
      </c>
      <c r="D640" s="14">
        <v>57</v>
      </c>
      <c r="E640" s="14" t="s">
        <v>1860</v>
      </c>
      <c r="F640" s="22">
        <v>2</v>
      </c>
      <c r="G640" s="14" t="s">
        <v>1995</v>
      </c>
      <c r="H640" s="43" t="s">
        <v>1735</v>
      </c>
    </row>
    <row r="641" spans="1:8" ht="108.75" customHeight="1">
      <c r="A641" s="21" t="s">
        <v>677</v>
      </c>
      <c r="B641" s="14" t="s">
        <v>1971</v>
      </c>
      <c r="C641" s="14" t="s">
        <v>778</v>
      </c>
      <c r="D641" s="14">
        <v>51</v>
      </c>
      <c r="E641" s="14" t="s">
        <v>1178</v>
      </c>
      <c r="F641" s="22">
        <v>3</v>
      </c>
      <c r="G641" s="14" t="s">
        <v>1995</v>
      </c>
      <c r="H641" s="43" t="s">
        <v>1735</v>
      </c>
    </row>
    <row r="642" spans="1:8" ht="108.75" customHeight="1">
      <c r="A642" s="21" t="s">
        <v>677</v>
      </c>
      <c r="B642" s="14" t="s">
        <v>2026</v>
      </c>
      <c r="C642" s="14" t="s">
        <v>381</v>
      </c>
      <c r="D642" s="47" t="s">
        <v>2027</v>
      </c>
      <c r="E642" s="47" t="s">
        <v>2028</v>
      </c>
      <c r="F642" s="22">
        <v>2</v>
      </c>
      <c r="G642" s="14" t="s">
        <v>1995</v>
      </c>
      <c r="H642" s="43" t="s">
        <v>1735</v>
      </c>
    </row>
    <row r="643" spans="1:8" ht="108.75" customHeight="1">
      <c r="A643" s="21" t="s">
        <v>677</v>
      </c>
      <c r="B643" s="14" t="s">
        <v>2029</v>
      </c>
      <c r="C643" s="14" t="s">
        <v>235</v>
      </c>
      <c r="D643" s="14">
        <v>66</v>
      </c>
      <c r="E643" s="14" t="s">
        <v>1605</v>
      </c>
      <c r="F643" s="22">
        <v>1</v>
      </c>
      <c r="G643" s="14" t="s">
        <v>1995</v>
      </c>
      <c r="H643" s="43" t="s">
        <v>1735</v>
      </c>
    </row>
    <row r="644" spans="1:8" ht="108.75" customHeight="1">
      <c r="A644" s="21" t="s">
        <v>677</v>
      </c>
      <c r="B644" s="14" t="s">
        <v>2030</v>
      </c>
      <c r="C644" s="14" t="s">
        <v>1138</v>
      </c>
      <c r="D644" s="14">
        <v>30</v>
      </c>
      <c r="E644" s="14" t="s">
        <v>2023</v>
      </c>
      <c r="F644" s="22">
        <v>2</v>
      </c>
      <c r="G644" s="14" t="s">
        <v>1995</v>
      </c>
      <c r="H644" s="43" t="s">
        <v>1735</v>
      </c>
    </row>
    <row r="645" spans="1:8" ht="108.75" customHeight="1">
      <c r="A645" s="21" t="s">
        <v>1227</v>
      </c>
      <c r="B645" s="14" t="s">
        <v>2031</v>
      </c>
      <c r="C645" s="14" t="s">
        <v>624</v>
      </c>
      <c r="D645" s="14">
        <v>151</v>
      </c>
      <c r="E645" s="14" t="s">
        <v>1697</v>
      </c>
      <c r="F645" s="22">
        <v>1</v>
      </c>
      <c r="G645" s="14" t="s">
        <v>1995</v>
      </c>
      <c r="H645" s="43" t="s">
        <v>1733</v>
      </c>
    </row>
    <row r="646" spans="1:8" ht="108.75" customHeight="1">
      <c r="A646" s="21" t="s">
        <v>677</v>
      </c>
      <c r="B646" s="14" t="s">
        <v>1044</v>
      </c>
      <c r="C646" s="14" t="s">
        <v>624</v>
      </c>
      <c r="D646" s="14">
        <v>147</v>
      </c>
      <c r="E646" s="14" t="s">
        <v>1593</v>
      </c>
      <c r="F646" s="22">
        <v>1</v>
      </c>
      <c r="G646" s="14" t="s">
        <v>1995</v>
      </c>
      <c r="H646" s="43" t="s">
        <v>1715</v>
      </c>
    </row>
    <row r="647" spans="1:8" ht="108.75" customHeight="1">
      <c r="A647" s="21" t="s">
        <v>677</v>
      </c>
      <c r="B647" s="14" t="s">
        <v>2032</v>
      </c>
      <c r="C647" s="14" t="s">
        <v>60</v>
      </c>
      <c r="D647" s="14">
        <v>37</v>
      </c>
      <c r="E647" s="14" t="s">
        <v>1815</v>
      </c>
      <c r="F647" s="22">
        <v>2</v>
      </c>
      <c r="G647" s="14" t="s">
        <v>1995</v>
      </c>
      <c r="H647" s="43" t="s">
        <v>1735</v>
      </c>
    </row>
    <row r="648" spans="1:8" ht="108.75" customHeight="1">
      <c r="A648" s="21" t="s">
        <v>677</v>
      </c>
      <c r="B648" s="14" t="s">
        <v>2033</v>
      </c>
      <c r="C648" s="14" t="s">
        <v>60</v>
      </c>
      <c r="D648" s="14">
        <v>37</v>
      </c>
      <c r="E648" s="14" t="s">
        <v>1593</v>
      </c>
      <c r="F648" s="22">
        <v>1</v>
      </c>
      <c r="G648" s="14" t="s">
        <v>2034</v>
      </c>
      <c r="H648" s="43" t="s">
        <v>1705</v>
      </c>
    </row>
    <row r="649" spans="1:8" ht="108.75" customHeight="1">
      <c r="A649" s="21" t="s">
        <v>677</v>
      </c>
      <c r="B649" s="14" t="s">
        <v>2035</v>
      </c>
      <c r="C649" s="14" t="s">
        <v>60</v>
      </c>
      <c r="D649" s="14" t="s">
        <v>2036</v>
      </c>
      <c r="E649" s="14" t="s">
        <v>1815</v>
      </c>
      <c r="F649" s="22">
        <v>2</v>
      </c>
      <c r="G649" s="14" t="s">
        <v>1995</v>
      </c>
      <c r="H649" s="43" t="s">
        <v>1735</v>
      </c>
    </row>
    <row r="650" spans="1:8" ht="108.75" customHeight="1">
      <c r="A650" s="21" t="s">
        <v>677</v>
      </c>
      <c r="B650" s="14" t="s">
        <v>2037</v>
      </c>
      <c r="C650" s="14" t="s">
        <v>149</v>
      </c>
      <c r="D650" s="14">
        <v>15</v>
      </c>
      <c r="E650" s="14" t="s">
        <v>1749</v>
      </c>
      <c r="F650" s="22">
        <v>1</v>
      </c>
      <c r="G650" s="14" t="s">
        <v>1995</v>
      </c>
      <c r="H650" s="43" t="s">
        <v>1735</v>
      </c>
    </row>
    <row r="651" spans="1:8" ht="108.75" customHeight="1">
      <c r="A651" s="21" t="s">
        <v>677</v>
      </c>
      <c r="B651" s="14" t="s">
        <v>2038</v>
      </c>
      <c r="C651" s="14" t="s">
        <v>275</v>
      </c>
      <c r="D651" s="14" t="s">
        <v>2039</v>
      </c>
      <c r="E651" s="14" t="s">
        <v>1849</v>
      </c>
      <c r="F651" s="22">
        <v>1</v>
      </c>
      <c r="G651" s="14" t="s">
        <v>1995</v>
      </c>
      <c r="H651" s="43" t="s">
        <v>1735</v>
      </c>
    </row>
    <row r="652" spans="1:8" ht="108.75" customHeight="1">
      <c r="A652" s="21" t="s">
        <v>677</v>
      </c>
      <c r="B652" s="14" t="s">
        <v>2040</v>
      </c>
      <c r="C652" s="14" t="s">
        <v>1614</v>
      </c>
      <c r="D652" s="14">
        <v>30</v>
      </c>
      <c r="E652" s="14" t="s">
        <v>1783</v>
      </c>
      <c r="F652" s="22">
        <v>1</v>
      </c>
      <c r="G652" s="14" t="s">
        <v>1995</v>
      </c>
      <c r="H652" s="43" t="s">
        <v>1715</v>
      </c>
    </row>
    <row r="653" spans="1:8" ht="108.75" customHeight="1">
      <c r="A653" s="21" t="s">
        <v>677</v>
      </c>
      <c r="B653" s="14" t="s">
        <v>2041</v>
      </c>
      <c r="C653" s="14" t="s">
        <v>275</v>
      </c>
      <c r="D653" s="14">
        <v>4</v>
      </c>
      <c r="E653" s="14" t="s">
        <v>1730</v>
      </c>
      <c r="F653" s="22">
        <v>1</v>
      </c>
      <c r="G653" s="14" t="s">
        <v>1995</v>
      </c>
      <c r="H653" s="43" t="s">
        <v>1715</v>
      </c>
    </row>
    <row r="654" spans="1:8" ht="108.75" customHeight="1">
      <c r="A654" s="21" t="s">
        <v>677</v>
      </c>
      <c r="B654" s="14" t="s">
        <v>1549</v>
      </c>
      <c r="C654" s="14" t="s">
        <v>37</v>
      </c>
      <c r="D654" s="14" t="s">
        <v>2042</v>
      </c>
      <c r="E654" s="14" t="s">
        <v>1749</v>
      </c>
      <c r="F654" s="22">
        <v>1</v>
      </c>
      <c r="G654" s="14" t="s">
        <v>1995</v>
      </c>
      <c r="H654" s="43" t="s">
        <v>1715</v>
      </c>
    </row>
    <row r="655" spans="1:8" ht="108.75" customHeight="1">
      <c r="A655" s="21" t="s">
        <v>827</v>
      </c>
      <c r="B655" s="14" t="s">
        <v>2043</v>
      </c>
      <c r="C655" s="14" t="s">
        <v>957</v>
      </c>
      <c r="D655" s="14">
        <v>41</v>
      </c>
      <c r="E655" s="14" t="s">
        <v>1605</v>
      </c>
      <c r="F655" s="22">
        <v>1</v>
      </c>
      <c r="G655" s="14" t="s">
        <v>1995</v>
      </c>
      <c r="H655" s="43" t="s">
        <v>1715</v>
      </c>
    </row>
    <row r="656" spans="1:8" ht="108.75" customHeight="1">
      <c r="A656" s="21" t="s">
        <v>827</v>
      </c>
      <c r="B656" s="14" t="s">
        <v>2044</v>
      </c>
      <c r="C656" s="14" t="s">
        <v>53</v>
      </c>
      <c r="D656" s="14">
        <v>243</v>
      </c>
      <c r="E656" s="14" t="s">
        <v>1749</v>
      </c>
      <c r="F656" s="22">
        <v>1</v>
      </c>
      <c r="G656" s="14" t="s">
        <v>1995</v>
      </c>
      <c r="H656" s="43" t="s">
        <v>1715</v>
      </c>
    </row>
    <row r="657" spans="1:8" ht="108.75" customHeight="1">
      <c r="A657" s="21" t="s">
        <v>827</v>
      </c>
      <c r="B657" s="14" t="s">
        <v>2045</v>
      </c>
      <c r="C657" s="14" t="s">
        <v>974</v>
      </c>
      <c r="D657" s="14">
        <v>19</v>
      </c>
      <c r="E657" s="14" t="s">
        <v>2046</v>
      </c>
      <c r="F657" s="22">
        <v>2</v>
      </c>
      <c r="G657" s="14" t="s">
        <v>1995</v>
      </c>
      <c r="H657" s="43" t="s">
        <v>1715</v>
      </c>
    </row>
    <row r="658" spans="1:8" ht="108.75" customHeight="1">
      <c r="A658" s="21" t="s">
        <v>827</v>
      </c>
      <c r="B658" s="14" t="s">
        <v>2047</v>
      </c>
      <c r="C658" s="14" t="s">
        <v>70</v>
      </c>
      <c r="D658" s="14">
        <v>46</v>
      </c>
      <c r="E658" s="14" t="s">
        <v>1697</v>
      </c>
      <c r="F658" s="22">
        <v>1</v>
      </c>
      <c r="G658" s="14" t="s">
        <v>1995</v>
      </c>
      <c r="H658" s="43" t="s">
        <v>1722</v>
      </c>
    </row>
    <row r="659" spans="1:8" ht="108.75" customHeight="1">
      <c r="A659" s="21" t="s">
        <v>827</v>
      </c>
      <c r="B659" s="14" t="s">
        <v>2048</v>
      </c>
      <c r="C659" s="14" t="s">
        <v>284</v>
      </c>
      <c r="D659" s="14">
        <v>40</v>
      </c>
      <c r="E659" s="14" t="s">
        <v>2049</v>
      </c>
      <c r="F659" s="22">
        <v>2</v>
      </c>
      <c r="G659" s="14" t="s">
        <v>1995</v>
      </c>
      <c r="H659" s="43" t="s">
        <v>1722</v>
      </c>
    </row>
    <row r="660" spans="1:8" ht="108.75" customHeight="1">
      <c r="A660" s="21" t="s">
        <v>827</v>
      </c>
      <c r="B660" s="14" t="s">
        <v>2050</v>
      </c>
      <c r="C660" s="14" t="s">
        <v>1138</v>
      </c>
      <c r="D660" s="14" t="s">
        <v>2051</v>
      </c>
      <c r="E660" s="14" t="s">
        <v>1749</v>
      </c>
      <c r="F660" s="22">
        <v>1</v>
      </c>
      <c r="G660" s="14" t="s">
        <v>2052</v>
      </c>
      <c r="H660" s="43" t="s">
        <v>1722</v>
      </c>
    </row>
    <row r="661" spans="1:8" ht="108.75" customHeight="1">
      <c r="A661" s="21" t="s">
        <v>677</v>
      </c>
      <c r="B661" s="14" t="s">
        <v>2053</v>
      </c>
      <c r="C661" s="14" t="s">
        <v>1700</v>
      </c>
      <c r="D661" s="14">
        <v>31</v>
      </c>
      <c r="E661" s="14" t="s">
        <v>2054</v>
      </c>
      <c r="F661" s="22">
        <v>2</v>
      </c>
      <c r="G661" s="14" t="s">
        <v>1995</v>
      </c>
      <c r="H661" s="43" t="s">
        <v>1733</v>
      </c>
    </row>
    <row r="662" spans="1:8" ht="108.75" customHeight="1">
      <c r="A662" s="21" t="s">
        <v>677</v>
      </c>
      <c r="B662" s="14" t="s">
        <v>2032</v>
      </c>
      <c r="C662" s="14" t="s">
        <v>60</v>
      </c>
      <c r="D662" s="14">
        <v>37</v>
      </c>
      <c r="E662" s="14" t="s">
        <v>2055</v>
      </c>
      <c r="F662" s="22">
        <v>2</v>
      </c>
      <c r="G662" s="14" t="s">
        <v>1995</v>
      </c>
      <c r="H662" s="43" t="s">
        <v>1735</v>
      </c>
    </row>
    <row r="663" spans="1:8" ht="108.75" customHeight="1">
      <c r="A663" s="21" t="s">
        <v>677</v>
      </c>
      <c r="B663" s="14" t="s">
        <v>2056</v>
      </c>
      <c r="C663" s="14" t="s">
        <v>2057</v>
      </c>
      <c r="D663" s="14">
        <v>25</v>
      </c>
      <c r="E663" s="14" t="s">
        <v>1500</v>
      </c>
      <c r="F663" s="22">
        <v>2</v>
      </c>
      <c r="G663" s="14" t="s">
        <v>1995</v>
      </c>
      <c r="H663" s="43" t="s">
        <v>1735</v>
      </c>
    </row>
    <row r="664" spans="1:8" ht="108.75" customHeight="1">
      <c r="A664" s="21" t="s">
        <v>677</v>
      </c>
      <c r="B664" s="14" t="s">
        <v>2058</v>
      </c>
      <c r="C664" s="14" t="s">
        <v>53</v>
      </c>
      <c r="D664" s="14">
        <v>471</v>
      </c>
      <c r="E664" s="14" t="s">
        <v>1593</v>
      </c>
      <c r="F664" s="22">
        <v>1</v>
      </c>
      <c r="G664" s="14" t="s">
        <v>1995</v>
      </c>
      <c r="H664" s="43" t="s">
        <v>1735</v>
      </c>
    </row>
    <row r="665" spans="1:8" ht="108.75" customHeight="1">
      <c r="A665" s="21" t="s">
        <v>677</v>
      </c>
      <c r="B665" s="14" t="s">
        <v>2059</v>
      </c>
      <c r="C665" s="14" t="s">
        <v>53</v>
      </c>
      <c r="D665" s="14">
        <v>62</v>
      </c>
      <c r="E665" s="14" t="s">
        <v>2060</v>
      </c>
      <c r="F665" s="22">
        <v>3</v>
      </c>
      <c r="G665" s="14" t="s">
        <v>1995</v>
      </c>
      <c r="H665" s="43" t="s">
        <v>1715</v>
      </c>
    </row>
    <row r="666" spans="1:8" ht="108.75" customHeight="1">
      <c r="A666" s="21" t="s">
        <v>677</v>
      </c>
      <c r="B666" s="14" t="s">
        <v>2061</v>
      </c>
      <c r="C666" s="14" t="s">
        <v>1077</v>
      </c>
      <c r="D666" s="54" t="s">
        <v>2062</v>
      </c>
      <c r="E666" s="14" t="s">
        <v>2063</v>
      </c>
      <c r="F666" s="22">
        <v>5</v>
      </c>
      <c r="G666" s="14" t="s">
        <v>2064</v>
      </c>
      <c r="H666" s="43" t="s">
        <v>1735</v>
      </c>
    </row>
    <row r="667" spans="1:8" ht="108.75" customHeight="1">
      <c r="A667" s="21" t="s">
        <v>677</v>
      </c>
      <c r="B667" s="14" t="s">
        <v>1789</v>
      </c>
      <c r="C667" s="14" t="s">
        <v>37</v>
      </c>
      <c r="D667" s="14">
        <v>44</v>
      </c>
      <c r="E667" s="14" t="s">
        <v>2065</v>
      </c>
      <c r="F667" s="22">
        <v>4</v>
      </c>
      <c r="G667" s="14" t="s">
        <v>2064</v>
      </c>
      <c r="H667" s="43" t="s">
        <v>1733</v>
      </c>
    </row>
    <row r="668" spans="1:8" ht="108.75" customHeight="1">
      <c r="A668" s="21" t="s">
        <v>677</v>
      </c>
      <c r="B668" s="14" t="s">
        <v>2066</v>
      </c>
      <c r="C668" s="14" t="s">
        <v>1700</v>
      </c>
      <c r="D668" s="14">
        <v>100</v>
      </c>
      <c r="E668" s="14" t="s">
        <v>2067</v>
      </c>
      <c r="F668" s="22">
        <v>5</v>
      </c>
      <c r="G668" s="14" t="s">
        <v>2064</v>
      </c>
      <c r="H668" s="43" t="s">
        <v>1758</v>
      </c>
    </row>
    <row r="669" spans="1:8" ht="108.75" customHeight="1">
      <c r="A669" s="21" t="s">
        <v>677</v>
      </c>
      <c r="B669" s="14" t="s">
        <v>2068</v>
      </c>
      <c r="C669" s="14" t="s">
        <v>232</v>
      </c>
      <c r="D669" s="14">
        <v>29</v>
      </c>
      <c r="E669" s="14" t="s">
        <v>2069</v>
      </c>
      <c r="F669" s="22">
        <v>7</v>
      </c>
      <c r="G669" s="14" t="s">
        <v>2064</v>
      </c>
      <c r="H669" s="43" t="s">
        <v>1733</v>
      </c>
    </row>
    <row r="670" spans="1:8" ht="108.75" customHeight="1">
      <c r="A670" s="21" t="s">
        <v>677</v>
      </c>
      <c r="B670" s="14" t="s">
        <v>2070</v>
      </c>
      <c r="C670" s="14" t="s">
        <v>232</v>
      </c>
      <c r="D670" s="14">
        <v>54</v>
      </c>
      <c r="E670" s="14" t="s">
        <v>2071</v>
      </c>
      <c r="F670" s="22">
        <v>2</v>
      </c>
      <c r="G670" s="14" t="s">
        <v>2064</v>
      </c>
      <c r="H670" s="43" t="s">
        <v>1758</v>
      </c>
    </row>
    <row r="671" spans="1:8" ht="108.75" customHeight="1">
      <c r="A671" s="21" t="s">
        <v>677</v>
      </c>
      <c r="B671" s="14" t="s">
        <v>2072</v>
      </c>
      <c r="C671" s="14" t="s">
        <v>232</v>
      </c>
      <c r="D671" s="14">
        <v>33</v>
      </c>
      <c r="E671" s="14" t="s">
        <v>1697</v>
      </c>
      <c r="F671" s="22">
        <v>1</v>
      </c>
      <c r="G671" s="14" t="s">
        <v>2064</v>
      </c>
      <c r="H671" s="43" t="s">
        <v>1735</v>
      </c>
    </row>
    <row r="672" spans="1:8" ht="108.75" customHeight="1">
      <c r="A672" s="21" t="s">
        <v>677</v>
      </c>
      <c r="B672" s="14" t="s">
        <v>1780</v>
      </c>
      <c r="C672" s="14" t="s">
        <v>208</v>
      </c>
      <c r="D672" s="14">
        <v>56</v>
      </c>
      <c r="E672" s="14" t="s">
        <v>1730</v>
      </c>
      <c r="F672" s="22">
        <v>1</v>
      </c>
      <c r="G672" s="14" t="s">
        <v>2073</v>
      </c>
      <c r="H672" s="43" t="s">
        <v>1733</v>
      </c>
    </row>
    <row r="673" spans="1:8" ht="108.75" customHeight="1">
      <c r="A673" s="21" t="s">
        <v>677</v>
      </c>
      <c r="B673" s="14" t="s">
        <v>1830</v>
      </c>
      <c r="C673" s="14" t="s">
        <v>37</v>
      </c>
      <c r="D673" s="14">
        <v>73</v>
      </c>
      <c r="E673" s="14" t="s">
        <v>1818</v>
      </c>
      <c r="F673" s="22">
        <v>1</v>
      </c>
      <c r="G673" s="14" t="s">
        <v>2064</v>
      </c>
      <c r="H673" s="43" t="s">
        <v>1733</v>
      </c>
    </row>
    <row r="674" spans="1:8" ht="108.75" customHeight="1">
      <c r="A674" s="21" t="s">
        <v>677</v>
      </c>
      <c r="B674" s="14" t="s">
        <v>1830</v>
      </c>
      <c r="C674" s="14" t="s">
        <v>37</v>
      </c>
      <c r="D674" s="14">
        <v>16</v>
      </c>
      <c r="E674" s="14" t="s">
        <v>1818</v>
      </c>
      <c r="F674" s="22">
        <v>1</v>
      </c>
      <c r="G674" s="14" t="s">
        <v>2064</v>
      </c>
      <c r="H674" s="43" t="s">
        <v>1733</v>
      </c>
    </row>
    <row r="675" spans="1:8" ht="108.75" customHeight="1">
      <c r="A675" s="21" t="s">
        <v>677</v>
      </c>
      <c r="B675" s="14" t="s">
        <v>1781</v>
      </c>
      <c r="C675" s="14" t="s">
        <v>37</v>
      </c>
      <c r="D675" s="14">
        <v>25</v>
      </c>
      <c r="E675" s="14" t="s">
        <v>1415</v>
      </c>
      <c r="F675" s="22">
        <v>1</v>
      </c>
      <c r="G675" s="14" t="s">
        <v>2074</v>
      </c>
      <c r="H675" s="43" t="s">
        <v>1733</v>
      </c>
    </row>
    <row r="676" spans="1:8" ht="108.75" customHeight="1">
      <c r="A676" s="21" t="s">
        <v>1215</v>
      </c>
      <c r="B676" s="14" t="s">
        <v>2075</v>
      </c>
      <c r="C676" s="14" t="s">
        <v>260</v>
      </c>
      <c r="D676" s="14">
        <v>103</v>
      </c>
      <c r="E676" s="14" t="s">
        <v>1605</v>
      </c>
      <c r="F676" s="22">
        <v>1</v>
      </c>
      <c r="G676" s="14" t="s">
        <v>2074</v>
      </c>
      <c r="H676" s="43" t="s">
        <v>1733</v>
      </c>
    </row>
    <row r="677" spans="1:8" ht="108.75" customHeight="1">
      <c r="A677" s="21" t="s">
        <v>827</v>
      </c>
      <c r="B677" s="14" t="s">
        <v>2076</v>
      </c>
      <c r="C677" s="14" t="s">
        <v>20</v>
      </c>
      <c r="D677" s="14">
        <v>82</v>
      </c>
      <c r="E677" s="14" t="s">
        <v>2077</v>
      </c>
      <c r="F677" s="22">
        <v>5</v>
      </c>
      <c r="G677" s="14" t="s">
        <v>2078</v>
      </c>
      <c r="H677" s="43" t="s">
        <v>1733</v>
      </c>
    </row>
    <row r="678" spans="1:8" ht="108.75" customHeight="1">
      <c r="A678" s="21" t="s">
        <v>1227</v>
      </c>
      <c r="B678" s="14" t="s">
        <v>2079</v>
      </c>
      <c r="C678" s="14" t="s">
        <v>53</v>
      </c>
      <c r="D678" s="14" t="s">
        <v>2080</v>
      </c>
      <c r="E678" s="14" t="s">
        <v>2081</v>
      </c>
      <c r="F678" s="22">
        <v>22</v>
      </c>
      <c r="G678" s="14" t="s">
        <v>2078</v>
      </c>
      <c r="H678" s="43" t="s">
        <v>1733</v>
      </c>
    </row>
    <row r="679" spans="1:8" ht="108.75" customHeight="1">
      <c r="A679" s="21" t="s">
        <v>677</v>
      </c>
      <c r="B679" s="14" t="s">
        <v>2082</v>
      </c>
      <c r="C679" s="14" t="s">
        <v>278</v>
      </c>
      <c r="D679" s="14">
        <v>47</v>
      </c>
      <c r="E679" s="14" t="s">
        <v>1749</v>
      </c>
      <c r="F679" s="22">
        <v>1</v>
      </c>
      <c r="G679" s="14" t="s">
        <v>2078</v>
      </c>
      <c r="H679" s="43" t="s">
        <v>1952</v>
      </c>
    </row>
    <row r="680" spans="1:8" ht="108.75" customHeight="1">
      <c r="A680" s="21" t="s">
        <v>827</v>
      </c>
      <c r="B680" s="14" t="s">
        <v>2083</v>
      </c>
      <c r="C680" s="14" t="s">
        <v>53</v>
      </c>
      <c r="D680" s="14">
        <v>261</v>
      </c>
      <c r="E680" s="14" t="s">
        <v>1775</v>
      </c>
      <c r="F680" s="22">
        <v>2</v>
      </c>
      <c r="G680" s="14" t="s">
        <v>2078</v>
      </c>
      <c r="H680" s="43" t="s">
        <v>1715</v>
      </c>
    </row>
    <row r="681" spans="1:8" ht="108.75" customHeight="1">
      <c r="A681" s="21" t="s">
        <v>827</v>
      </c>
      <c r="B681" s="14" t="s">
        <v>2084</v>
      </c>
      <c r="C681" s="14" t="s">
        <v>178</v>
      </c>
      <c r="D681" s="14" t="s">
        <v>2085</v>
      </c>
      <c r="E681" s="14" t="s">
        <v>1605</v>
      </c>
      <c r="F681" s="22">
        <v>1</v>
      </c>
      <c r="G681" s="14" t="s">
        <v>2078</v>
      </c>
      <c r="H681" s="43" t="s">
        <v>1715</v>
      </c>
    </row>
    <row r="682" spans="1:8" ht="108.75" customHeight="1">
      <c r="A682" s="21" t="s">
        <v>827</v>
      </c>
      <c r="B682" s="14" t="s">
        <v>2086</v>
      </c>
      <c r="C682" s="14" t="s">
        <v>186</v>
      </c>
      <c r="D682" s="14">
        <v>31</v>
      </c>
      <c r="E682" s="14" t="s">
        <v>1605</v>
      </c>
      <c r="F682" s="22">
        <v>1</v>
      </c>
      <c r="G682" s="14" t="s">
        <v>2078</v>
      </c>
      <c r="H682" s="43" t="s">
        <v>1722</v>
      </c>
    </row>
    <row r="683" spans="1:8" ht="108.75" customHeight="1">
      <c r="A683" s="21" t="s">
        <v>827</v>
      </c>
      <c r="B683" s="14" t="s">
        <v>2087</v>
      </c>
      <c r="C683" s="14" t="s">
        <v>43</v>
      </c>
      <c r="D683" s="14">
        <v>46</v>
      </c>
      <c r="E683" s="14" t="s">
        <v>1605</v>
      </c>
      <c r="F683" s="22">
        <v>1</v>
      </c>
      <c r="G683" s="14" t="s">
        <v>2078</v>
      </c>
      <c r="H683" s="43" t="s">
        <v>1722</v>
      </c>
    </row>
    <row r="684" spans="1:8" ht="108.75" customHeight="1">
      <c r="A684" s="21" t="s">
        <v>827</v>
      </c>
      <c r="B684" s="14" t="s">
        <v>2088</v>
      </c>
      <c r="C684" s="14" t="s">
        <v>178</v>
      </c>
      <c r="D684" s="14" t="s">
        <v>2089</v>
      </c>
      <c r="E684" s="14" t="s">
        <v>1627</v>
      </c>
      <c r="F684" s="22">
        <v>1</v>
      </c>
      <c r="G684" s="14" t="s">
        <v>2078</v>
      </c>
      <c r="H684" s="43" t="s">
        <v>1722</v>
      </c>
    </row>
    <row r="685" spans="1:8" ht="108.75" customHeight="1">
      <c r="A685" s="21" t="s">
        <v>827</v>
      </c>
      <c r="B685" s="14" t="s">
        <v>1721</v>
      </c>
      <c r="C685" s="14" t="s">
        <v>220</v>
      </c>
      <c r="D685" s="14">
        <v>55</v>
      </c>
      <c r="E685" s="14" t="s">
        <v>1686</v>
      </c>
      <c r="F685" s="22">
        <v>1</v>
      </c>
      <c r="G685" s="14" t="s">
        <v>2078</v>
      </c>
      <c r="H685" s="43" t="s">
        <v>1722</v>
      </c>
    </row>
    <row r="686" spans="1:8" ht="108.75" customHeight="1">
      <c r="A686" s="21" t="s">
        <v>677</v>
      </c>
      <c r="B686" s="14" t="s">
        <v>2090</v>
      </c>
      <c r="C686" s="14" t="s">
        <v>284</v>
      </c>
      <c r="D686" s="14">
        <v>40</v>
      </c>
      <c r="E686" s="14" t="s">
        <v>2091</v>
      </c>
      <c r="F686" s="22">
        <v>2</v>
      </c>
      <c r="G686" s="14" t="s">
        <v>2078</v>
      </c>
      <c r="H686" s="43" t="s">
        <v>1758</v>
      </c>
    </row>
    <row r="687" spans="1:8" ht="108.75" customHeight="1">
      <c r="A687" s="21" t="s">
        <v>677</v>
      </c>
      <c r="B687" s="14" t="s">
        <v>2092</v>
      </c>
      <c r="C687" s="14" t="s">
        <v>26</v>
      </c>
      <c r="D687" s="14">
        <v>2</v>
      </c>
      <c r="E687" s="14" t="s">
        <v>2093</v>
      </c>
      <c r="F687" s="22">
        <v>2</v>
      </c>
      <c r="G687" s="14" t="s">
        <v>2094</v>
      </c>
      <c r="H687" s="43" t="s">
        <v>1758</v>
      </c>
    </row>
    <row r="688" spans="1:8" ht="108.75" customHeight="1">
      <c r="A688" s="21" t="s">
        <v>677</v>
      </c>
      <c r="B688" s="14" t="s">
        <v>2095</v>
      </c>
      <c r="C688" s="14" t="s">
        <v>2096</v>
      </c>
      <c r="D688" s="14">
        <v>11</v>
      </c>
      <c r="E688" s="14" t="s">
        <v>1422</v>
      </c>
      <c r="F688" s="22">
        <v>2</v>
      </c>
      <c r="G688" s="14" t="s">
        <v>2094</v>
      </c>
      <c r="H688" s="43" t="s">
        <v>1712</v>
      </c>
    </row>
    <row r="689" spans="1:8" ht="108.75" customHeight="1">
      <c r="A689" s="21" t="s">
        <v>827</v>
      </c>
      <c r="B689" s="14" t="s">
        <v>2097</v>
      </c>
      <c r="C689" s="14" t="s">
        <v>77</v>
      </c>
      <c r="D689" s="14">
        <v>85</v>
      </c>
      <c r="E689" s="14" t="s">
        <v>1749</v>
      </c>
      <c r="F689" s="22">
        <v>1</v>
      </c>
      <c r="G689" s="14" t="s">
        <v>2094</v>
      </c>
      <c r="H689" s="43" t="s">
        <v>1722</v>
      </c>
    </row>
    <row r="690" spans="1:8" ht="108.75" customHeight="1">
      <c r="A690" s="21" t="s">
        <v>827</v>
      </c>
      <c r="B690" s="14" t="s">
        <v>2098</v>
      </c>
      <c r="C690" s="14" t="s">
        <v>307</v>
      </c>
      <c r="D690" s="14">
        <v>22</v>
      </c>
      <c r="E690" s="14" t="s">
        <v>1422</v>
      </c>
      <c r="F690" s="22">
        <v>2</v>
      </c>
      <c r="G690" s="14" t="s">
        <v>2094</v>
      </c>
      <c r="H690" s="43" t="s">
        <v>1722</v>
      </c>
    </row>
    <row r="691" spans="1:8" ht="108.75" customHeight="1">
      <c r="A691" s="21" t="s">
        <v>677</v>
      </c>
      <c r="B691" s="14" t="s">
        <v>1764</v>
      </c>
      <c r="C691" s="14" t="s">
        <v>26</v>
      </c>
      <c r="D691" s="14">
        <v>5</v>
      </c>
      <c r="E691" s="14" t="s">
        <v>1697</v>
      </c>
      <c r="F691" s="22">
        <v>1</v>
      </c>
      <c r="G691" s="14" t="s">
        <v>2099</v>
      </c>
      <c r="H691" s="43" t="s">
        <v>1733</v>
      </c>
    </row>
    <row r="692" spans="1:8" ht="108.75" customHeight="1">
      <c r="A692" s="21" t="s">
        <v>827</v>
      </c>
      <c r="B692" s="5" t="s">
        <v>2100</v>
      </c>
      <c r="C692" s="5" t="s">
        <v>45</v>
      </c>
      <c r="D692" s="5" t="s">
        <v>2101</v>
      </c>
      <c r="E692" s="5" t="s">
        <v>1415</v>
      </c>
      <c r="F692" s="22">
        <v>1</v>
      </c>
      <c r="G692" s="14" t="s">
        <v>2102</v>
      </c>
      <c r="H692" s="43" t="s">
        <v>1715</v>
      </c>
    </row>
    <row r="693" spans="1:8" ht="108.75" customHeight="1">
      <c r="A693" s="21" t="s">
        <v>827</v>
      </c>
      <c r="B693" s="5" t="s">
        <v>2103</v>
      </c>
      <c r="C693" s="5" t="s">
        <v>2104</v>
      </c>
      <c r="D693" s="5">
        <v>9</v>
      </c>
      <c r="E693" s="5" t="s">
        <v>1825</v>
      </c>
      <c r="F693" s="22">
        <v>2</v>
      </c>
      <c r="G693" s="14" t="s">
        <v>2102</v>
      </c>
      <c r="H693" s="43" t="s">
        <v>1715</v>
      </c>
    </row>
    <row r="694" spans="1:8" ht="108.75" customHeight="1">
      <c r="A694" s="21" t="s">
        <v>827</v>
      </c>
      <c r="B694" s="5" t="s">
        <v>2105</v>
      </c>
      <c r="C694" s="5" t="s">
        <v>77</v>
      </c>
      <c r="D694" s="5">
        <v>181</v>
      </c>
      <c r="E694" s="5" t="s">
        <v>1479</v>
      </c>
      <c r="F694" s="22">
        <v>1</v>
      </c>
      <c r="G694" s="14" t="s">
        <v>2102</v>
      </c>
      <c r="H694" s="43" t="s">
        <v>1722</v>
      </c>
    </row>
    <row r="695" spans="1:8" ht="108.75" customHeight="1">
      <c r="A695" s="21" t="s">
        <v>827</v>
      </c>
      <c r="B695" s="5" t="s">
        <v>2106</v>
      </c>
      <c r="C695" s="5" t="s">
        <v>2107</v>
      </c>
      <c r="D695" s="5" t="s">
        <v>2108</v>
      </c>
      <c r="E695" s="5" t="s">
        <v>2109</v>
      </c>
      <c r="F695" s="22">
        <v>1</v>
      </c>
      <c r="G695" s="14" t="s">
        <v>2102</v>
      </c>
      <c r="H695" s="43" t="s">
        <v>1715</v>
      </c>
    </row>
    <row r="696" spans="1:8" ht="108.75" customHeight="1">
      <c r="A696" s="21" t="s">
        <v>827</v>
      </c>
      <c r="B696" s="5" t="s">
        <v>2110</v>
      </c>
      <c r="C696" s="5" t="s">
        <v>2111</v>
      </c>
      <c r="D696" s="5"/>
      <c r="E696" s="5" t="s">
        <v>1593</v>
      </c>
      <c r="F696" s="22">
        <v>1</v>
      </c>
      <c r="G696" s="14" t="s">
        <v>2102</v>
      </c>
      <c r="H696" s="43" t="s">
        <v>1715</v>
      </c>
    </row>
    <row r="697" spans="1:8" ht="108.75" customHeight="1">
      <c r="A697" s="21" t="s">
        <v>827</v>
      </c>
      <c r="B697" s="5" t="s">
        <v>2112</v>
      </c>
      <c r="C697" s="5" t="s">
        <v>64</v>
      </c>
      <c r="D697" s="5">
        <v>18</v>
      </c>
      <c r="E697" s="5" t="s">
        <v>1479</v>
      </c>
      <c r="F697" s="22">
        <v>1</v>
      </c>
      <c r="G697" s="14" t="s">
        <v>2102</v>
      </c>
      <c r="H697" s="43" t="s">
        <v>1722</v>
      </c>
    </row>
    <row r="698" spans="1:8" ht="108.75" customHeight="1">
      <c r="A698" s="21" t="s">
        <v>827</v>
      </c>
      <c r="B698" s="5" t="s">
        <v>2113</v>
      </c>
      <c r="C698" s="5" t="s">
        <v>53</v>
      </c>
      <c r="D698" s="5">
        <v>197</v>
      </c>
      <c r="E698" s="5" t="s">
        <v>1415</v>
      </c>
      <c r="F698" s="22">
        <v>1</v>
      </c>
      <c r="G698" s="14" t="s">
        <v>2102</v>
      </c>
      <c r="H698" s="43" t="s">
        <v>1722</v>
      </c>
    </row>
    <row r="699" spans="1:8" ht="108.75" customHeight="1">
      <c r="A699" s="21" t="s">
        <v>827</v>
      </c>
      <c r="B699" s="5" t="s">
        <v>2114</v>
      </c>
      <c r="C699" s="5" t="s">
        <v>2115</v>
      </c>
      <c r="D699" s="5" t="s">
        <v>2116</v>
      </c>
      <c r="E699" s="14" t="s">
        <v>2117</v>
      </c>
      <c r="F699" s="22">
        <v>5</v>
      </c>
      <c r="G699" s="14" t="s">
        <v>2102</v>
      </c>
      <c r="H699" s="43" t="s">
        <v>1722</v>
      </c>
    </row>
    <row r="700" spans="1:8" ht="108.75" customHeight="1">
      <c r="A700" s="21" t="s">
        <v>677</v>
      </c>
      <c r="B700" s="5" t="s">
        <v>2118</v>
      </c>
      <c r="C700" s="14" t="s">
        <v>624</v>
      </c>
      <c r="D700" s="14">
        <v>150</v>
      </c>
      <c r="E700" s="14" t="s">
        <v>2119</v>
      </c>
      <c r="F700" s="22">
        <v>2</v>
      </c>
      <c r="G700" s="14" t="s">
        <v>2102</v>
      </c>
      <c r="H700" s="43" t="s">
        <v>1735</v>
      </c>
    </row>
    <row r="701" spans="1:8" ht="108.75" customHeight="1">
      <c r="A701" s="21" t="s">
        <v>677</v>
      </c>
      <c r="B701" s="42" t="s">
        <v>2120</v>
      </c>
      <c r="C701" s="14" t="s">
        <v>178</v>
      </c>
      <c r="D701" s="14">
        <v>40</v>
      </c>
      <c r="E701" s="14" t="s">
        <v>1605</v>
      </c>
      <c r="F701" s="22">
        <v>1</v>
      </c>
      <c r="G701" s="14" t="s">
        <v>2102</v>
      </c>
      <c r="H701" s="43" t="s">
        <v>1715</v>
      </c>
    </row>
    <row r="702" spans="1:8" ht="108.75" customHeight="1">
      <c r="A702" s="21" t="s">
        <v>677</v>
      </c>
      <c r="B702" s="14" t="s">
        <v>2121</v>
      </c>
      <c r="C702" s="14" t="s">
        <v>2006</v>
      </c>
      <c r="D702" s="14">
        <v>15</v>
      </c>
      <c r="E702" s="14" t="s">
        <v>1593</v>
      </c>
      <c r="F702" s="22">
        <v>1</v>
      </c>
      <c r="G702" s="14" t="s">
        <v>2102</v>
      </c>
      <c r="H702" s="43" t="s">
        <v>1735</v>
      </c>
    </row>
    <row r="703" spans="1:8" ht="108.75" customHeight="1">
      <c r="A703" s="21" t="s">
        <v>677</v>
      </c>
      <c r="B703" s="5" t="s">
        <v>2122</v>
      </c>
      <c r="C703" s="14" t="s">
        <v>624</v>
      </c>
      <c r="D703" s="14">
        <v>151</v>
      </c>
      <c r="E703" s="5" t="s">
        <v>1935</v>
      </c>
      <c r="F703" s="22">
        <v>4</v>
      </c>
      <c r="G703" s="14" t="s">
        <v>2102</v>
      </c>
      <c r="H703" s="5" t="s">
        <v>2123</v>
      </c>
    </row>
    <row r="704" spans="1:8" ht="108.75" customHeight="1">
      <c r="A704" s="21" t="s">
        <v>677</v>
      </c>
      <c r="B704" s="14" t="s">
        <v>2124</v>
      </c>
      <c r="C704" s="14" t="s">
        <v>624</v>
      </c>
      <c r="D704" s="14">
        <v>7</v>
      </c>
      <c r="E704" s="5" t="s">
        <v>2125</v>
      </c>
      <c r="F704" s="22">
        <v>3</v>
      </c>
      <c r="G704" s="14" t="s">
        <v>2102</v>
      </c>
      <c r="H704" s="43" t="s">
        <v>1735</v>
      </c>
    </row>
    <row r="705" spans="1:8" ht="108.75" customHeight="1">
      <c r="A705" s="21" t="s">
        <v>677</v>
      </c>
      <c r="B705" s="14" t="s">
        <v>2126</v>
      </c>
      <c r="C705" s="14" t="s">
        <v>2127</v>
      </c>
      <c r="D705" s="14">
        <v>47</v>
      </c>
      <c r="E705" s="14" t="s">
        <v>1627</v>
      </c>
      <c r="F705" s="22">
        <v>1</v>
      </c>
      <c r="G705" s="14" t="s">
        <v>2102</v>
      </c>
      <c r="H705" s="43" t="s">
        <v>1735</v>
      </c>
    </row>
    <row r="706" spans="1:8" ht="108.75" customHeight="1">
      <c r="A706" s="21" t="s">
        <v>677</v>
      </c>
      <c r="B706" s="14" t="s">
        <v>2128</v>
      </c>
      <c r="C706" s="14" t="s">
        <v>1709</v>
      </c>
      <c r="D706" s="14">
        <v>13</v>
      </c>
      <c r="E706" s="14" t="s">
        <v>1593</v>
      </c>
      <c r="F706" s="22">
        <v>1</v>
      </c>
      <c r="G706" s="14" t="s">
        <v>2102</v>
      </c>
      <c r="H706" s="43" t="s">
        <v>1735</v>
      </c>
    </row>
    <row r="707" spans="1:8" ht="108.75" customHeight="1">
      <c r="A707" s="21" t="s">
        <v>677</v>
      </c>
      <c r="B707" s="5" t="s">
        <v>2129</v>
      </c>
      <c r="C707" s="14" t="s">
        <v>624</v>
      </c>
      <c r="D707" s="14" t="s">
        <v>2130</v>
      </c>
      <c r="E707" s="5" t="s">
        <v>2131</v>
      </c>
      <c r="F707" s="22">
        <v>9</v>
      </c>
      <c r="G707" s="14" t="s">
        <v>2102</v>
      </c>
      <c r="H707" s="43" t="s">
        <v>1715</v>
      </c>
    </row>
    <row r="708" spans="1:8" ht="108.75" customHeight="1">
      <c r="A708" s="21" t="s">
        <v>677</v>
      </c>
      <c r="B708" s="14" t="s">
        <v>1360</v>
      </c>
      <c r="C708" s="14" t="s">
        <v>105</v>
      </c>
      <c r="D708" s="14">
        <v>35</v>
      </c>
      <c r="E708" s="14" t="s">
        <v>1605</v>
      </c>
      <c r="F708" s="22">
        <v>1</v>
      </c>
      <c r="G708" s="14" t="s">
        <v>2132</v>
      </c>
      <c r="H708" s="43" t="s">
        <v>1705</v>
      </c>
    </row>
    <row r="709" spans="1:8" ht="108.75" customHeight="1">
      <c r="A709" s="21" t="s">
        <v>1215</v>
      </c>
      <c r="B709" s="14" t="s">
        <v>2133</v>
      </c>
      <c r="C709" s="14" t="s">
        <v>171</v>
      </c>
      <c r="D709" s="14">
        <v>64</v>
      </c>
      <c r="E709" s="14" t="s">
        <v>1749</v>
      </c>
      <c r="F709" s="22">
        <v>1</v>
      </c>
      <c r="G709" s="14" t="s">
        <v>2134</v>
      </c>
      <c r="H709" s="43" t="s">
        <v>1952</v>
      </c>
    </row>
    <row r="710" spans="1:8" ht="108.75" customHeight="1">
      <c r="A710" s="21" t="s">
        <v>677</v>
      </c>
      <c r="B710" s="14" t="s">
        <v>2135</v>
      </c>
      <c r="C710" s="14" t="s">
        <v>171</v>
      </c>
      <c r="D710" s="14">
        <v>66</v>
      </c>
      <c r="E710" s="14" t="s">
        <v>1800</v>
      </c>
      <c r="F710" s="22">
        <v>1</v>
      </c>
      <c r="G710" s="14" t="s">
        <v>2134</v>
      </c>
      <c r="H710" s="43" t="s">
        <v>1952</v>
      </c>
    </row>
    <row r="711" spans="1:8" ht="108.75" customHeight="1">
      <c r="A711" s="21" t="s">
        <v>677</v>
      </c>
      <c r="B711" s="5" t="s">
        <v>2136</v>
      </c>
      <c r="C711" s="5" t="s">
        <v>37</v>
      </c>
      <c r="D711" s="5" t="s">
        <v>659</v>
      </c>
      <c r="E711" s="14" t="s">
        <v>2137</v>
      </c>
      <c r="F711" s="22">
        <v>2</v>
      </c>
      <c r="G711" s="14" t="s">
        <v>2134</v>
      </c>
      <c r="H711" s="43" t="s">
        <v>1712</v>
      </c>
    </row>
    <row r="712" spans="1:8" ht="108.75" customHeight="1">
      <c r="A712" s="21" t="s">
        <v>677</v>
      </c>
      <c r="B712" s="5" t="s">
        <v>2138</v>
      </c>
      <c r="C712" s="14" t="s">
        <v>37</v>
      </c>
      <c r="D712" s="14">
        <v>75</v>
      </c>
      <c r="E712" s="14" t="s">
        <v>1749</v>
      </c>
      <c r="F712" s="22">
        <v>1</v>
      </c>
      <c r="G712" s="14" t="s">
        <v>2134</v>
      </c>
      <c r="H712" s="43" t="s">
        <v>1735</v>
      </c>
    </row>
    <row r="713" spans="1:8" ht="108.75" customHeight="1">
      <c r="A713" s="21" t="s">
        <v>677</v>
      </c>
      <c r="B713" s="5" t="s">
        <v>2139</v>
      </c>
      <c r="C713" s="5" t="s">
        <v>45</v>
      </c>
      <c r="D713" s="5">
        <v>53</v>
      </c>
      <c r="E713" s="14" t="s">
        <v>1686</v>
      </c>
      <c r="F713" s="22">
        <v>1</v>
      </c>
      <c r="G713" s="14" t="s">
        <v>2134</v>
      </c>
      <c r="H713" s="43" t="s">
        <v>1735</v>
      </c>
    </row>
    <row r="714" spans="1:8" ht="108.75" customHeight="1">
      <c r="A714" s="21" t="s">
        <v>677</v>
      </c>
      <c r="B714" s="5" t="s">
        <v>2140</v>
      </c>
      <c r="C714" s="14" t="s">
        <v>77</v>
      </c>
      <c r="D714" s="5">
        <v>31</v>
      </c>
      <c r="E714" s="14" t="s">
        <v>1800</v>
      </c>
      <c r="F714" s="22">
        <v>1</v>
      </c>
      <c r="G714" s="14" t="s">
        <v>2134</v>
      </c>
      <c r="H714" s="43" t="s">
        <v>1735</v>
      </c>
    </row>
    <row r="715" spans="1:8" ht="108.75" customHeight="1">
      <c r="A715" s="21" t="s">
        <v>677</v>
      </c>
      <c r="B715" s="5" t="s">
        <v>2141</v>
      </c>
      <c r="C715" s="5" t="s">
        <v>20</v>
      </c>
      <c r="D715" s="5" t="s">
        <v>2142</v>
      </c>
      <c r="E715" s="14" t="s">
        <v>1686</v>
      </c>
      <c r="F715" s="22">
        <v>1</v>
      </c>
      <c r="G715" s="14" t="s">
        <v>2134</v>
      </c>
      <c r="H715" s="43" t="s">
        <v>1735</v>
      </c>
    </row>
    <row r="716" spans="1:8" ht="108.75" customHeight="1">
      <c r="A716" s="21" t="s">
        <v>677</v>
      </c>
      <c r="B716" s="5" t="s">
        <v>2045</v>
      </c>
      <c r="C716" s="5" t="s">
        <v>2143</v>
      </c>
      <c r="D716" s="5">
        <v>36</v>
      </c>
      <c r="E716" s="5" t="s">
        <v>2144</v>
      </c>
      <c r="F716" s="22">
        <v>3</v>
      </c>
      <c r="G716" s="14" t="s">
        <v>2134</v>
      </c>
      <c r="H716" s="43" t="s">
        <v>1735</v>
      </c>
    </row>
    <row r="717" spans="1:8" ht="108.75" customHeight="1">
      <c r="A717" s="21" t="s">
        <v>677</v>
      </c>
      <c r="B717" s="5" t="s">
        <v>2145</v>
      </c>
      <c r="C717" s="5" t="s">
        <v>26</v>
      </c>
      <c r="D717" s="14" t="s">
        <v>1259</v>
      </c>
      <c r="E717" s="14" t="s">
        <v>1593</v>
      </c>
      <c r="F717" s="22">
        <v>1</v>
      </c>
      <c r="G717" s="14" t="s">
        <v>2134</v>
      </c>
      <c r="H717" s="43" t="s">
        <v>1735</v>
      </c>
    </row>
    <row r="718" spans="1:8" ht="108.75" customHeight="1">
      <c r="A718" s="21" t="s">
        <v>827</v>
      </c>
      <c r="B718" s="5" t="s">
        <v>2146</v>
      </c>
      <c r="C718" s="5" t="s">
        <v>53</v>
      </c>
      <c r="D718" s="5">
        <v>74</v>
      </c>
      <c r="E718" s="14" t="s">
        <v>1697</v>
      </c>
      <c r="F718" s="22">
        <v>1</v>
      </c>
      <c r="G718" s="14" t="s">
        <v>2134</v>
      </c>
      <c r="H718" s="43" t="s">
        <v>1735</v>
      </c>
    </row>
    <row r="719" spans="1:8" ht="108.75" customHeight="1">
      <c r="A719" s="21" t="s">
        <v>677</v>
      </c>
      <c r="B719" s="42" t="s">
        <v>2147</v>
      </c>
      <c r="C719" s="5" t="s">
        <v>232</v>
      </c>
      <c r="D719" s="14">
        <v>68</v>
      </c>
      <c r="E719" s="14" t="s">
        <v>1686</v>
      </c>
      <c r="F719" s="22">
        <v>1</v>
      </c>
      <c r="G719" s="14" t="s">
        <v>2134</v>
      </c>
      <c r="H719" s="43" t="s">
        <v>1715</v>
      </c>
    </row>
    <row r="720" spans="1:8" ht="108.75" customHeight="1">
      <c r="A720" s="21" t="s">
        <v>677</v>
      </c>
      <c r="B720" s="5" t="s">
        <v>2148</v>
      </c>
      <c r="C720" s="5" t="s">
        <v>1850</v>
      </c>
      <c r="D720" s="5">
        <v>31</v>
      </c>
      <c r="E720" s="14" t="s">
        <v>1686</v>
      </c>
      <c r="F720" s="22">
        <v>1</v>
      </c>
      <c r="G720" s="14" t="s">
        <v>2134</v>
      </c>
      <c r="H720" s="43" t="s">
        <v>1715</v>
      </c>
    </row>
    <row r="721" spans="1:8" ht="108.75" customHeight="1">
      <c r="A721" s="21" t="s">
        <v>827</v>
      </c>
      <c r="B721" s="5" t="s">
        <v>2100</v>
      </c>
      <c r="C721" s="5" t="s">
        <v>2143</v>
      </c>
      <c r="D721" s="14">
        <v>74</v>
      </c>
      <c r="E721" s="14" t="s">
        <v>1749</v>
      </c>
      <c r="F721" s="22">
        <v>1</v>
      </c>
      <c r="G721" s="14" t="s">
        <v>2134</v>
      </c>
      <c r="H721" s="43" t="s">
        <v>1715</v>
      </c>
    </row>
    <row r="722" spans="1:8" ht="108.75" customHeight="1">
      <c r="A722" s="21" t="s">
        <v>827</v>
      </c>
      <c r="B722" s="5" t="s">
        <v>2103</v>
      </c>
      <c r="C722" s="5" t="s">
        <v>26</v>
      </c>
      <c r="D722" s="14">
        <v>68</v>
      </c>
      <c r="E722" s="14" t="s">
        <v>1825</v>
      </c>
      <c r="F722" s="22">
        <v>2</v>
      </c>
      <c r="G722" s="14" t="s">
        <v>2134</v>
      </c>
      <c r="H722" s="43" t="s">
        <v>1715</v>
      </c>
    </row>
    <row r="723" spans="1:8" ht="108.75" customHeight="1">
      <c r="A723" s="21" t="s">
        <v>827</v>
      </c>
      <c r="B723" s="5" t="s">
        <v>2106</v>
      </c>
      <c r="C723" s="5" t="s">
        <v>53</v>
      </c>
      <c r="D723" s="14">
        <v>31</v>
      </c>
      <c r="E723" s="14" t="s">
        <v>2149</v>
      </c>
      <c r="F723" s="22">
        <v>2</v>
      </c>
      <c r="G723" s="14" t="s">
        <v>2134</v>
      </c>
      <c r="H723" s="43" t="s">
        <v>1715</v>
      </c>
    </row>
    <row r="724" spans="1:8" ht="108.75" customHeight="1">
      <c r="A724" s="21" t="s">
        <v>827</v>
      </c>
      <c r="B724" s="5" t="s">
        <v>2110</v>
      </c>
      <c r="C724" s="5" t="s">
        <v>232</v>
      </c>
      <c r="D724" s="5" t="s">
        <v>2101</v>
      </c>
      <c r="E724" s="14" t="s">
        <v>1593</v>
      </c>
      <c r="F724" s="22">
        <v>1</v>
      </c>
      <c r="G724" s="14" t="s">
        <v>2134</v>
      </c>
      <c r="H724" s="43" t="s">
        <v>1715</v>
      </c>
    </row>
    <row r="725" spans="1:8" ht="108.75" customHeight="1">
      <c r="A725" s="21" t="s">
        <v>827</v>
      </c>
      <c r="B725" s="5" t="s">
        <v>2150</v>
      </c>
      <c r="C725" s="5" t="s">
        <v>635</v>
      </c>
      <c r="D725" s="5">
        <v>15</v>
      </c>
      <c r="E725" s="14" t="s">
        <v>1422</v>
      </c>
      <c r="F725" s="22">
        <v>2</v>
      </c>
      <c r="G725" s="14" t="s">
        <v>2134</v>
      </c>
      <c r="H725" s="43" t="s">
        <v>1722</v>
      </c>
    </row>
    <row r="726" spans="1:8" ht="108.75" customHeight="1">
      <c r="A726" s="21" t="s">
        <v>827</v>
      </c>
      <c r="B726" s="5" t="s">
        <v>2105</v>
      </c>
      <c r="C726" s="5" t="s">
        <v>45</v>
      </c>
      <c r="D726" s="5" t="s">
        <v>2108</v>
      </c>
      <c r="E726" s="14" t="s">
        <v>1686</v>
      </c>
      <c r="F726" s="22">
        <v>1</v>
      </c>
      <c r="G726" s="14" t="s">
        <v>2134</v>
      </c>
      <c r="H726" s="43" t="s">
        <v>1722</v>
      </c>
    </row>
    <row r="727" spans="1:8" ht="108.75" customHeight="1">
      <c r="A727" s="21" t="s">
        <v>827</v>
      </c>
      <c r="B727" s="5" t="s">
        <v>2112</v>
      </c>
      <c r="C727" s="5" t="s">
        <v>2104</v>
      </c>
      <c r="D727" s="14"/>
      <c r="E727" s="14" t="s">
        <v>1686</v>
      </c>
      <c r="F727" s="22">
        <v>1</v>
      </c>
      <c r="G727" s="14" t="s">
        <v>2134</v>
      </c>
      <c r="H727" s="43" t="s">
        <v>1722</v>
      </c>
    </row>
    <row r="728" spans="1:8" ht="108.75" customHeight="1">
      <c r="A728" s="21" t="s">
        <v>827</v>
      </c>
      <c r="B728" s="5" t="s">
        <v>2113</v>
      </c>
      <c r="C728" s="5" t="s">
        <v>2107</v>
      </c>
      <c r="D728" s="14">
        <v>15</v>
      </c>
      <c r="E728" s="14" t="s">
        <v>1749</v>
      </c>
      <c r="F728" s="22">
        <v>1</v>
      </c>
      <c r="G728" s="14" t="s">
        <v>2134</v>
      </c>
      <c r="H728" s="43" t="s">
        <v>1722</v>
      </c>
    </row>
    <row r="729" spans="1:8" ht="108.75" customHeight="1">
      <c r="A729" s="21" t="s">
        <v>827</v>
      </c>
      <c r="B729" s="5" t="s">
        <v>2114</v>
      </c>
      <c r="C729" s="5" t="s">
        <v>2111</v>
      </c>
      <c r="D729" s="14">
        <v>181</v>
      </c>
      <c r="E729" s="14" t="s">
        <v>2117</v>
      </c>
      <c r="F729" s="22">
        <v>5</v>
      </c>
      <c r="G729" s="14" t="s">
        <v>2134</v>
      </c>
      <c r="H729" s="43" t="s">
        <v>1722</v>
      </c>
    </row>
    <row r="730" spans="1:8" ht="108.75" customHeight="1">
      <c r="A730" s="21" t="s">
        <v>677</v>
      </c>
      <c r="B730" s="5" t="s">
        <v>1663</v>
      </c>
      <c r="C730" s="5" t="s">
        <v>635</v>
      </c>
      <c r="D730" s="14">
        <v>18</v>
      </c>
      <c r="E730" s="14" t="s">
        <v>1627</v>
      </c>
      <c r="F730" s="22">
        <v>1</v>
      </c>
      <c r="G730" s="14" t="s">
        <v>2151</v>
      </c>
      <c r="H730" s="43" t="s">
        <v>1733</v>
      </c>
    </row>
    <row r="731" spans="1:8" ht="108.75" customHeight="1">
      <c r="A731" s="21" t="s">
        <v>677</v>
      </c>
      <c r="B731" s="14" t="s">
        <v>2152</v>
      </c>
      <c r="C731" s="5" t="s">
        <v>77</v>
      </c>
      <c r="D731" s="14">
        <v>197</v>
      </c>
      <c r="E731" s="14" t="s">
        <v>2153</v>
      </c>
      <c r="F731" s="22">
        <v>2</v>
      </c>
      <c r="G731" s="14" t="s">
        <v>2154</v>
      </c>
      <c r="H731" s="43" t="s">
        <v>1758</v>
      </c>
    </row>
    <row r="732" spans="1:8" ht="108.75" customHeight="1">
      <c r="A732" s="21" t="s">
        <v>677</v>
      </c>
      <c r="B732" s="14" t="s">
        <v>2155</v>
      </c>
      <c r="C732" s="14" t="s">
        <v>2156</v>
      </c>
      <c r="D732" s="14">
        <v>57</v>
      </c>
      <c r="E732" s="14" t="s">
        <v>1605</v>
      </c>
      <c r="F732" s="22">
        <v>1</v>
      </c>
      <c r="G732" s="14" t="s">
        <v>2154</v>
      </c>
      <c r="H732" s="43" t="s">
        <v>1715</v>
      </c>
    </row>
    <row r="733" spans="1:8" ht="108.75" customHeight="1">
      <c r="A733" s="21" t="s">
        <v>677</v>
      </c>
      <c r="B733" s="14" t="s">
        <v>2157</v>
      </c>
      <c r="C733" s="14" t="s">
        <v>2156</v>
      </c>
      <c r="D733" s="14">
        <v>80</v>
      </c>
      <c r="E733" s="14" t="s">
        <v>1605</v>
      </c>
      <c r="F733" s="22">
        <v>1</v>
      </c>
      <c r="G733" s="14" t="s">
        <v>2154</v>
      </c>
      <c r="H733" s="43" t="s">
        <v>1735</v>
      </c>
    </row>
    <row r="734" spans="1:8" ht="108.75" customHeight="1">
      <c r="A734" s="21" t="s">
        <v>677</v>
      </c>
      <c r="B734" s="14" t="s">
        <v>2158</v>
      </c>
      <c r="C734" s="14" t="s">
        <v>2156</v>
      </c>
      <c r="D734" s="14">
        <v>20</v>
      </c>
      <c r="E734" s="14" t="s">
        <v>1605</v>
      </c>
      <c r="F734" s="22">
        <v>1</v>
      </c>
      <c r="G734" s="14" t="s">
        <v>2154</v>
      </c>
      <c r="H734" s="43" t="s">
        <v>1735</v>
      </c>
    </row>
    <row r="735" spans="1:8" ht="108.75" customHeight="1">
      <c r="A735" s="21" t="s">
        <v>677</v>
      </c>
      <c r="B735" s="14" t="s">
        <v>2159</v>
      </c>
      <c r="C735" s="14" t="s">
        <v>31</v>
      </c>
      <c r="D735" s="14">
        <v>226</v>
      </c>
      <c r="E735" s="14" t="s">
        <v>2160</v>
      </c>
      <c r="F735" s="22">
        <v>1</v>
      </c>
      <c r="G735" s="14" t="s">
        <v>2154</v>
      </c>
      <c r="H735" s="43" t="s">
        <v>2161</v>
      </c>
    </row>
    <row r="736" spans="1:8" ht="108.75" customHeight="1">
      <c r="A736" s="21" t="s">
        <v>677</v>
      </c>
      <c r="B736" s="14" t="s">
        <v>2162</v>
      </c>
      <c r="C736" s="14" t="s">
        <v>31</v>
      </c>
      <c r="D736" s="14">
        <v>121</v>
      </c>
      <c r="E736" s="14" t="s">
        <v>1605</v>
      </c>
      <c r="F736" s="22">
        <v>1</v>
      </c>
      <c r="G736" s="14" t="s">
        <v>2154</v>
      </c>
      <c r="H736" s="43" t="s">
        <v>1715</v>
      </c>
    </row>
    <row r="737" spans="1:8" ht="108.75" customHeight="1">
      <c r="A737" s="21" t="s">
        <v>677</v>
      </c>
      <c r="B737" s="14" t="s">
        <v>2163</v>
      </c>
      <c r="C737" s="14" t="s">
        <v>70</v>
      </c>
      <c r="D737" s="14">
        <v>112</v>
      </c>
      <c r="E737" s="14" t="s">
        <v>2164</v>
      </c>
      <c r="F737" s="22">
        <v>3</v>
      </c>
      <c r="G737" s="14" t="s">
        <v>2154</v>
      </c>
      <c r="H737" s="43" t="s">
        <v>1735</v>
      </c>
    </row>
    <row r="738" spans="1:8" ht="108.75" customHeight="1">
      <c r="A738" s="21" t="s">
        <v>827</v>
      </c>
      <c r="B738" s="14" t="s">
        <v>2165</v>
      </c>
      <c r="C738" s="14" t="s">
        <v>70</v>
      </c>
      <c r="D738" s="14">
        <v>117</v>
      </c>
      <c r="E738" s="14" t="s">
        <v>1686</v>
      </c>
      <c r="F738" s="22">
        <v>1</v>
      </c>
      <c r="G738" s="14" t="s">
        <v>2154</v>
      </c>
      <c r="H738" s="43" t="s">
        <v>1715</v>
      </c>
    </row>
    <row r="739" spans="1:8" ht="108.75" customHeight="1">
      <c r="A739" s="21" t="s">
        <v>677</v>
      </c>
      <c r="B739" s="14" t="s">
        <v>2166</v>
      </c>
      <c r="C739" s="14" t="s">
        <v>590</v>
      </c>
      <c r="D739" s="14">
        <v>11</v>
      </c>
      <c r="E739" s="14" t="s">
        <v>1605</v>
      </c>
      <c r="F739" s="22">
        <v>1</v>
      </c>
      <c r="G739" s="14" t="s">
        <v>2154</v>
      </c>
      <c r="H739" s="43" t="s">
        <v>1758</v>
      </c>
    </row>
    <row r="740" spans="1:8" ht="108.75" customHeight="1">
      <c r="A740" s="21" t="s">
        <v>677</v>
      </c>
      <c r="B740" s="14" t="s">
        <v>2167</v>
      </c>
      <c r="C740" s="14" t="s">
        <v>14</v>
      </c>
      <c r="D740" s="14">
        <v>50</v>
      </c>
      <c r="E740" s="14" t="s">
        <v>1749</v>
      </c>
      <c r="F740" s="22">
        <v>1</v>
      </c>
      <c r="G740" s="14" t="s">
        <v>2154</v>
      </c>
      <c r="H740" s="43" t="s">
        <v>1952</v>
      </c>
    </row>
    <row r="741" spans="1:8" ht="108.75" customHeight="1">
      <c r="A741" s="21" t="s">
        <v>677</v>
      </c>
      <c r="B741" s="14" t="s">
        <v>2168</v>
      </c>
      <c r="C741" s="14" t="s">
        <v>14</v>
      </c>
      <c r="D741" s="14" t="s">
        <v>2169</v>
      </c>
      <c r="E741" s="14" t="s">
        <v>1627</v>
      </c>
      <c r="F741" s="22">
        <v>1</v>
      </c>
      <c r="G741" s="14" t="s">
        <v>2154</v>
      </c>
      <c r="H741" s="43" t="s">
        <v>1735</v>
      </c>
    </row>
    <row r="742" spans="1:8" ht="108.75" customHeight="1">
      <c r="A742" s="21" t="s">
        <v>1215</v>
      </c>
      <c r="B742" s="14" t="s">
        <v>2170</v>
      </c>
      <c r="C742" s="14" t="s">
        <v>192</v>
      </c>
      <c r="D742" s="14" t="s">
        <v>2171</v>
      </c>
      <c r="E742" s="14" t="s">
        <v>1825</v>
      </c>
      <c r="F742" s="22">
        <v>2</v>
      </c>
      <c r="G742" s="14" t="s">
        <v>2154</v>
      </c>
      <c r="H742" s="43" t="s">
        <v>1733</v>
      </c>
    </row>
    <row r="743" spans="1:8" ht="108.75" customHeight="1">
      <c r="A743" s="21" t="s">
        <v>827</v>
      </c>
      <c r="B743" s="14" t="s">
        <v>2172</v>
      </c>
      <c r="C743" s="14" t="s">
        <v>235</v>
      </c>
      <c r="D743" s="14">
        <v>84</v>
      </c>
      <c r="E743" s="14" t="s">
        <v>1834</v>
      </c>
      <c r="F743" s="22">
        <v>1</v>
      </c>
      <c r="G743" s="14" t="s">
        <v>2154</v>
      </c>
      <c r="H743" s="43" t="s">
        <v>1715</v>
      </c>
    </row>
    <row r="744" spans="1:8" ht="108.75" customHeight="1">
      <c r="A744" s="21" t="s">
        <v>677</v>
      </c>
      <c r="B744" s="14" t="s">
        <v>2173</v>
      </c>
      <c r="C744" s="14" t="s">
        <v>235</v>
      </c>
      <c r="D744" s="14">
        <v>41</v>
      </c>
      <c r="E744" s="14" t="s">
        <v>1834</v>
      </c>
      <c r="F744" s="22">
        <v>1</v>
      </c>
      <c r="G744" s="14" t="s">
        <v>2154</v>
      </c>
      <c r="H744" s="43" t="s">
        <v>1758</v>
      </c>
    </row>
    <row r="745" spans="1:8" ht="108.75" customHeight="1">
      <c r="A745" s="21" t="s">
        <v>677</v>
      </c>
      <c r="B745" s="14" t="s">
        <v>2174</v>
      </c>
      <c r="C745" s="14" t="s">
        <v>37</v>
      </c>
      <c r="D745" s="14">
        <v>72</v>
      </c>
      <c r="E745" s="14" t="s">
        <v>1818</v>
      </c>
      <c r="F745" s="22">
        <v>1</v>
      </c>
      <c r="G745" s="14" t="s">
        <v>2154</v>
      </c>
      <c r="H745" s="43" t="s">
        <v>1735</v>
      </c>
    </row>
    <row r="746" spans="1:8" ht="108.75" customHeight="1">
      <c r="A746" s="21" t="s">
        <v>677</v>
      </c>
      <c r="B746" s="14" t="s">
        <v>2175</v>
      </c>
      <c r="C746" s="14" t="s">
        <v>14</v>
      </c>
      <c r="D746" s="14">
        <v>13</v>
      </c>
      <c r="E746" s="14" t="s">
        <v>1749</v>
      </c>
      <c r="F746" s="22">
        <v>1</v>
      </c>
      <c r="G746" s="14" t="s">
        <v>2154</v>
      </c>
      <c r="H746" s="43" t="s">
        <v>1952</v>
      </c>
    </row>
    <row r="747" spans="1:8" ht="108.75" customHeight="1">
      <c r="A747" s="21" t="s">
        <v>677</v>
      </c>
      <c r="B747" s="14" t="s">
        <v>703</v>
      </c>
      <c r="C747" s="14" t="s">
        <v>14</v>
      </c>
      <c r="D747" s="14">
        <v>25</v>
      </c>
      <c r="E747" s="14" t="s">
        <v>1825</v>
      </c>
      <c r="F747" s="22">
        <v>2</v>
      </c>
      <c r="G747" s="14" t="s">
        <v>2154</v>
      </c>
      <c r="H747" s="43" t="s">
        <v>1715</v>
      </c>
    </row>
    <row r="748" spans="1:8" ht="108.75" customHeight="1">
      <c r="A748" s="21" t="s">
        <v>677</v>
      </c>
      <c r="B748" s="14" t="s">
        <v>2176</v>
      </c>
      <c r="C748" s="14" t="s">
        <v>14</v>
      </c>
      <c r="D748" s="14">
        <v>37</v>
      </c>
      <c r="E748" s="14" t="s">
        <v>1605</v>
      </c>
      <c r="F748" s="22">
        <v>1</v>
      </c>
      <c r="G748" s="14" t="s">
        <v>2154</v>
      </c>
      <c r="H748" s="43" t="s">
        <v>1952</v>
      </c>
    </row>
    <row r="749" spans="1:8" ht="108.75" customHeight="1">
      <c r="A749" s="21" t="s">
        <v>827</v>
      </c>
      <c r="B749" s="14" t="s">
        <v>2177</v>
      </c>
      <c r="C749" s="14" t="s">
        <v>14</v>
      </c>
      <c r="D749" s="14">
        <v>123</v>
      </c>
      <c r="E749" s="14" t="s">
        <v>1686</v>
      </c>
      <c r="F749" s="22">
        <v>1</v>
      </c>
      <c r="G749" s="14" t="s">
        <v>2154</v>
      </c>
      <c r="H749" s="43" t="s">
        <v>1715</v>
      </c>
    </row>
    <row r="750" spans="1:8" ht="108.75" customHeight="1">
      <c r="A750" s="21" t="s">
        <v>677</v>
      </c>
      <c r="B750" s="14" t="s">
        <v>2178</v>
      </c>
      <c r="C750" s="14" t="s">
        <v>37</v>
      </c>
      <c r="D750" s="14" t="s">
        <v>2179</v>
      </c>
      <c r="E750" s="14" t="s">
        <v>1422</v>
      </c>
      <c r="F750" s="22">
        <v>2</v>
      </c>
      <c r="G750" s="14" t="s">
        <v>2180</v>
      </c>
      <c r="H750" s="43" t="s">
        <v>1952</v>
      </c>
    </row>
    <row r="751" spans="1:8" ht="108.75" customHeight="1">
      <c r="A751" s="21" t="s">
        <v>677</v>
      </c>
      <c r="B751" s="14" t="s">
        <v>2181</v>
      </c>
      <c r="C751" s="14" t="s">
        <v>37</v>
      </c>
      <c r="D751" s="14">
        <v>138</v>
      </c>
      <c r="E751" s="14" t="s">
        <v>1415</v>
      </c>
      <c r="F751" s="22">
        <v>1</v>
      </c>
      <c r="G751" s="14" t="s">
        <v>2180</v>
      </c>
      <c r="H751" s="43" t="s">
        <v>1712</v>
      </c>
    </row>
    <row r="752" spans="1:8" ht="108.75" customHeight="1">
      <c r="A752" s="21" t="s">
        <v>677</v>
      </c>
      <c r="B752" s="14" t="s">
        <v>2182</v>
      </c>
      <c r="C752" s="14" t="s">
        <v>37</v>
      </c>
      <c r="D752" s="14" t="s">
        <v>2183</v>
      </c>
      <c r="E752" s="14" t="s">
        <v>1627</v>
      </c>
      <c r="F752" s="22">
        <v>1</v>
      </c>
      <c r="G752" s="14" t="s">
        <v>2180</v>
      </c>
      <c r="H752" s="43" t="s">
        <v>1715</v>
      </c>
    </row>
    <row r="753" spans="1:8" ht="108.75" customHeight="1">
      <c r="A753" s="21" t="s">
        <v>677</v>
      </c>
      <c r="B753" s="14" t="s">
        <v>2184</v>
      </c>
      <c r="C753" s="14" t="s">
        <v>1700</v>
      </c>
      <c r="D753" s="14" t="s">
        <v>2185</v>
      </c>
      <c r="E753" s="14" t="s">
        <v>1593</v>
      </c>
      <c r="F753" s="22">
        <v>1</v>
      </c>
      <c r="G753" s="14" t="s">
        <v>2180</v>
      </c>
      <c r="H753" s="43" t="s">
        <v>1712</v>
      </c>
    </row>
    <row r="754" spans="1:8" ht="108.75" customHeight="1">
      <c r="A754" s="21" t="s">
        <v>677</v>
      </c>
      <c r="B754" s="14" t="s">
        <v>2186</v>
      </c>
      <c r="C754" s="14" t="s">
        <v>1700</v>
      </c>
      <c r="D754" s="14">
        <v>129</v>
      </c>
      <c r="E754" s="14" t="s">
        <v>2153</v>
      </c>
      <c r="F754" s="22">
        <v>2</v>
      </c>
      <c r="G754" s="14" t="s">
        <v>2180</v>
      </c>
      <c r="H754" s="43" t="s">
        <v>1712</v>
      </c>
    </row>
    <row r="755" spans="1:8" ht="108.75" customHeight="1">
      <c r="A755" s="21" t="s">
        <v>677</v>
      </c>
      <c r="B755" s="14" t="s">
        <v>2187</v>
      </c>
      <c r="C755" s="14" t="s">
        <v>1700</v>
      </c>
      <c r="D755" s="14" t="s">
        <v>2188</v>
      </c>
      <c r="E755" s="14" t="s">
        <v>1593</v>
      </c>
      <c r="F755" s="22">
        <v>1</v>
      </c>
      <c r="G755" s="14" t="s">
        <v>2180</v>
      </c>
      <c r="H755" s="43" t="s">
        <v>1715</v>
      </c>
    </row>
    <row r="756" spans="1:8" ht="108.75" customHeight="1">
      <c r="A756" s="21" t="s">
        <v>677</v>
      </c>
      <c r="B756" s="14" t="s">
        <v>2189</v>
      </c>
      <c r="C756" s="14" t="s">
        <v>1964</v>
      </c>
      <c r="D756" s="14" t="s">
        <v>2190</v>
      </c>
      <c r="E756" s="14" t="s">
        <v>1551</v>
      </c>
      <c r="F756" s="22">
        <v>3</v>
      </c>
      <c r="G756" s="14" t="s">
        <v>2180</v>
      </c>
      <c r="H756" s="43" t="s">
        <v>1735</v>
      </c>
    </row>
    <row r="757" spans="1:8" ht="108.75" customHeight="1">
      <c r="A757" s="21" t="s">
        <v>827</v>
      </c>
      <c r="B757" s="14" t="s">
        <v>2191</v>
      </c>
      <c r="C757" s="14" t="s">
        <v>118</v>
      </c>
      <c r="D757" s="14">
        <v>74</v>
      </c>
      <c r="E757" s="14" t="s">
        <v>1697</v>
      </c>
      <c r="F757" s="22">
        <v>1</v>
      </c>
      <c r="G757" s="14" t="s">
        <v>2180</v>
      </c>
      <c r="H757" s="43" t="s">
        <v>1715</v>
      </c>
    </row>
    <row r="758" spans="1:8" ht="108.75" customHeight="1">
      <c r="A758" s="21" t="s">
        <v>677</v>
      </c>
      <c r="B758" s="14" t="s">
        <v>2192</v>
      </c>
      <c r="C758" s="14" t="s">
        <v>118</v>
      </c>
      <c r="D758" s="14">
        <v>72</v>
      </c>
      <c r="E758" s="14" t="s">
        <v>1800</v>
      </c>
      <c r="F758" s="22">
        <v>1</v>
      </c>
      <c r="G758" s="14" t="s">
        <v>2180</v>
      </c>
      <c r="H758" s="43" t="s">
        <v>1952</v>
      </c>
    </row>
    <row r="759" spans="1:8" ht="108.75" customHeight="1">
      <c r="A759" s="21" t="s">
        <v>677</v>
      </c>
      <c r="B759" s="14" t="s">
        <v>2193</v>
      </c>
      <c r="C759" s="14" t="s">
        <v>232</v>
      </c>
      <c r="D759" s="14">
        <v>151</v>
      </c>
      <c r="E759" s="14" t="s">
        <v>1815</v>
      </c>
      <c r="F759" s="22">
        <v>2</v>
      </c>
      <c r="G759" s="14" t="s">
        <v>2180</v>
      </c>
      <c r="H759" s="43" t="s">
        <v>1735</v>
      </c>
    </row>
    <row r="760" spans="1:8" ht="108.75" customHeight="1">
      <c r="A760" s="21" t="s">
        <v>677</v>
      </c>
      <c r="B760" s="14" t="s">
        <v>2194</v>
      </c>
      <c r="C760" s="14" t="s">
        <v>31</v>
      </c>
      <c r="D760" s="14">
        <v>131</v>
      </c>
      <c r="E760" s="14" t="s">
        <v>1605</v>
      </c>
      <c r="F760" s="22">
        <v>1</v>
      </c>
      <c r="G760" s="14" t="s">
        <v>2180</v>
      </c>
      <c r="H760" s="43" t="s">
        <v>1712</v>
      </c>
    </row>
    <row r="761" spans="1:8" ht="108.75" customHeight="1">
      <c r="A761" s="21" t="s">
        <v>677</v>
      </c>
      <c r="B761" s="14" t="s">
        <v>2195</v>
      </c>
      <c r="C761" s="14" t="s">
        <v>37</v>
      </c>
      <c r="D761" s="14">
        <v>90</v>
      </c>
      <c r="E761" s="14" t="s">
        <v>2196</v>
      </c>
      <c r="F761" s="22">
        <v>3</v>
      </c>
      <c r="G761" s="14" t="s">
        <v>2180</v>
      </c>
      <c r="H761" s="43" t="s">
        <v>1952</v>
      </c>
    </row>
    <row r="762" spans="1:8" ht="108.75" customHeight="1">
      <c r="A762" s="21" t="s">
        <v>677</v>
      </c>
      <c r="B762" s="14" t="s">
        <v>2174</v>
      </c>
      <c r="C762" s="14" t="s">
        <v>37</v>
      </c>
      <c r="D762" s="14" t="s">
        <v>2197</v>
      </c>
      <c r="E762" s="14" t="s">
        <v>1800</v>
      </c>
      <c r="F762" s="22">
        <v>1</v>
      </c>
      <c r="G762" s="14" t="s">
        <v>2180</v>
      </c>
      <c r="H762" s="43" t="s">
        <v>1735</v>
      </c>
    </row>
    <row r="763" spans="1:8" ht="108.75" customHeight="1">
      <c r="A763" s="21" t="s">
        <v>677</v>
      </c>
      <c r="B763" s="14" t="s">
        <v>2198</v>
      </c>
      <c r="C763" s="14" t="s">
        <v>37</v>
      </c>
      <c r="D763" s="14">
        <v>42</v>
      </c>
      <c r="E763" s="14" t="s">
        <v>2199</v>
      </c>
      <c r="F763" s="22">
        <v>2</v>
      </c>
      <c r="G763" s="14" t="s">
        <v>2180</v>
      </c>
      <c r="H763" s="43" t="s">
        <v>1758</v>
      </c>
    </row>
    <row r="764" spans="1:8" ht="108.75" customHeight="1">
      <c r="A764" s="21" t="s">
        <v>677</v>
      </c>
      <c r="B764" s="14" t="s">
        <v>1258</v>
      </c>
      <c r="C764" s="14" t="s">
        <v>118</v>
      </c>
      <c r="D764" s="14" t="s">
        <v>1259</v>
      </c>
      <c r="E764" s="14" t="s">
        <v>1697</v>
      </c>
      <c r="F764" s="22">
        <v>1</v>
      </c>
      <c r="G764" s="14" t="s">
        <v>2180</v>
      </c>
      <c r="H764" s="43" t="s">
        <v>1712</v>
      </c>
    </row>
    <row r="765" spans="1:8" ht="108.75" customHeight="1">
      <c r="A765" s="21" t="s">
        <v>677</v>
      </c>
      <c r="B765" s="14" t="s">
        <v>2200</v>
      </c>
      <c r="C765" s="14" t="s">
        <v>1700</v>
      </c>
      <c r="D765" s="14" t="s">
        <v>2201</v>
      </c>
      <c r="E765" s="14" t="s">
        <v>1864</v>
      </c>
      <c r="F765" s="22">
        <v>3</v>
      </c>
      <c r="G765" s="14" t="s">
        <v>2180</v>
      </c>
      <c r="H765" s="43" t="s">
        <v>1712</v>
      </c>
    </row>
    <row r="766" spans="1:8" ht="108.75" customHeight="1">
      <c r="A766" s="21" t="s">
        <v>677</v>
      </c>
      <c r="B766" s="14" t="s">
        <v>2202</v>
      </c>
      <c r="C766" s="14" t="s">
        <v>1700</v>
      </c>
      <c r="D766" s="14">
        <v>41</v>
      </c>
      <c r="E766" s="14" t="s">
        <v>2203</v>
      </c>
      <c r="F766" s="22">
        <v>3</v>
      </c>
      <c r="G766" s="14" t="s">
        <v>2180</v>
      </c>
      <c r="H766" s="43" t="s">
        <v>1712</v>
      </c>
    </row>
    <row r="767" spans="1:8" ht="108.75" customHeight="1">
      <c r="A767" s="21" t="s">
        <v>677</v>
      </c>
      <c r="B767" s="14" t="s">
        <v>2204</v>
      </c>
      <c r="C767" s="14" t="s">
        <v>232</v>
      </c>
      <c r="D767" s="14">
        <v>22</v>
      </c>
      <c r="E767" s="14" t="s">
        <v>1686</v>
      </c>
      <c r="F767" s="22">
        <v>1</v>
      </c>
      <c r="G767" s="14" t="s">
        <v>2180</v>
      </c>
      <c r="H767" s="43" t="s">
        <v>1712</v>
      </c>
    </row>
    <row r="768" spans="1:8" ht="108.75" customHeight="1">
      <c r="A768" s="21" t="s">
        <v>677</v>
      </c>
      <c r="B768" s="14" t="s">
        <v>2205</v>
      </c>
      <c r="C768" s="14" t="s">
        <v>232</v>
      </c>
      <c r="D768" s="14">
        <v>36</v>
      </c>
      <c r="E768" s="14" t="s">
        <v>1697</v>
      </c>
      <c r="F768" s="22">
        <v>1</v>
      </c>
      <c r="G768" s="14" t="s">
        <v>2180</v>
      </c>
      <c r="H768" s="43" t="s">
        <v>1712</v>
      </c>
    </row>
    <row r="769" spans="1:8" ht="108.75" customHeight="1">
      <c r="A769" s="21" t="s">
        <v>677</v>
      </c>
      <c r="B769" s="14" t="s">
        <v>2206</v>
      </c>
      <c r="C769" s="14" t="s">
        <v>118</v>
      </c>
      <c r="D769" s="14" t="s">
        <v>2207</v>
      </c>
      <c r="E769" s="5" t="s">
        <v>2208</v>
      </c>
      <c r="F769" s="22">
        <v>8</v>
      </c>
      <c r="G769" s="14" t="s">
        <v>2180</v>
      </c>
      <c r="H769" s="43" t="s">
        <v>1735</v>
      </c>
    </row>
    <row r="770" spans="1:8" ht="108.75" customHeight="1">
      <c r="A770" s="21" t="s">
        <v>677</v>
      </c>
      <c r="B770" s="14" t="s">
        <v>2209</v>
      </c>
      <c r="C770" s="14" t="s">
        <v>2210</v>
      </c>
      <c r="D770" s="14">
        <v>6</v>
      </c>
      <c r="E770" s="14" t="s">
        <v>1800</v>
      </c>
      <c r="F770" s="22">
        <v>1</v>
      </c>
      <c r="G770" s="14" t="s">
        <v>2180</v>
      </c>
      <c r="H770" s="43" t="s">
        <v>1952</v>
      </c>
    </row>
    <row r="771" spans="1:8" ht="108.75" customHeight="1">
      <c r="A771" s="21" t="s">
        <v>677</v>
      </c>
      <c r="B771" s="14" t="s">
        <v>2211</v>
      </c>
      <c r="C771" s="14" t="s">
        <v>635</v>
      </c>
      <c r="D771" s="14" t="s">
        <v>2212</v>
      </c>
      <c r="E771" s="14" t="s">
        <v>2213</v>
      </c>
      <c r="F771" s="22">
        <v>5</v>
      </c>
      <c r="G771" s="14" t="s">
        <v>2180</v>
      </c>
      <c r="H771" s="43" t="s">
        <v>1712</v>
      </c>
    </row>
    <row r="772" spans="1:8" ht="108.75" customHeight="1">
      <c r="A772" s="21" t="s">
        <v>1215</v>
      </c>
      <c r="B772" s="14" t="s">
        <v>2214</v>
      </c>
      <c r="C772" s="14" t="s">
        <v>1138</v>
      </c>
      <c r="D772" s="14">
        <v>42</v>
      </c>
      <c r="E772" s="14" t="s">
        <v>2077</v>
      </c>
      <c r="F772" s="22">
        <v>5</v>
      </c>
      <c r="G772" s="14" t="s">
        <v>2180</v>
      </c>
      <c r="H772" s="43" t="s">
        <v>1715</v>
      </c>
    </row>
    <row r="773" spans="1:8" ht="108.75" customHeight="1">
      <c r="A773" s="21" t="s">
        <v>1096</v>
      </c>
      <c r="B773" s="5" t="s">
        <v>2215</v>
      </c>
      <c r="C773" s="5" t="s">
        <v>2216</v>
      </c>
      <c r="D773" s="5" t="s">
        <v>2216</v>
      </c>
      <c r="E773" s="14" t="s">
        <v>1551</v>
      </c>
      <c r="F773" s="22">
        <v>3</v>
      </c>
      <c r="G773" s="14" t="s">
        <v>2217</v>
      </c>
      <c r="H773" s="43" t="s">
        <v>1758</v>
      </c>
    </row>
    <row r="774" spans="1:8" ht="108.75" customHeight="1">
      <c r="A774" s="21" t="s">
        <v>677</v>
      </c>
      <c r="B774" s="14" t="s">
        <v>2068</v>
      </c>
      <c r="C774" s="14" t="s">
        <v>232</v>
      </c>
      <c r="D774" s="14">
        <v>29</v>
      </c>
      <c r="E774" s="14" t="s">
        <v>1627</v>
      </c>
      <c r="F774" s="22">
        <v>1</v>
      </c>
      <c r="G774" s="14" t="s">
        <v>2217</v>
      </c>
      <c r="H774" s="43" t="s">
        <v>1733</v>
      </c>
    </row>
    <row r="775" spans="1:8" ht="108.75" customHeight="1">
      <c r="A775" s="21" t="s">
        <v>677</v>
      </c>
      <c r="B775" s="14" t="s">
        <v>2218</v>
      </c>
      <c r="C775" s="14" t="s">
        <v>2219</v>
      </c>
      <c r="D775" s="14" t="s">
        <v>2220</v>
      </c>
      <c r="E775" s="14" t="s">
        <v>2221</v>
      </c>
      <c r="F775" s="22">
        <v>6</v>
      </c>
      <c r="G775" s="14" t="s">
        <v>2217</v>
      </c>
      <c r="H775" s="43" t="s">
        <v>1712</v>
      </c>
    </row>
    <row r="776" spans="1:8" ht="108.75" customHeight="1">
      <c r="A776" s="21" t="s">
        <v>677</v>
      </c>
      <c r="B776" s="14" t="s">
        <v>2222</v>
      </c>
      <c r="C776" s="14" t="s">
        <v>70</v>
      </c>
      <c r="D776" s="14">
        <v>51</v>
      </c>
      <c r="E776" s="14" t="s">
        <v>1593</v>
      </c>
      <c r="F776" s="22">
        <v>1</v>
      </c>
      <c r="G776" s="14" t="s">
        <v>2217</v>
      </c>
      <c r="H776" s="43" t="s">
        <v>1952</v>
      </c>
    </row>
    <row r="777" spans="1:8" ht="108.75" customHeight="1">
      <c r="A777" s="21" t="s">
        <v>677</v>
      </c>
      <c r="B777" s="14" t="s">
        <v>1485</v>
      </c>
      <c r="C777" s="14" t="s">
        <v>53</v>
      </c>
      <c r="D777" s="5" t="s">
        <v>2223</v>
      </c>
      <c r="E777" s="14" t="s">
        <v>2224</v>
      </c>
      <c r="F777" s="22">
        <v>2</v>
      </c>
      <c r="G777" s="14" t="s">
        <v>2217</v>
      </c>
      <c r="H777" s="43" t="s">
        <v>1712</v>
      </c>
    </row>
    <row r="778" spans="1:8" ht="108.75" customHeight="1">
      <c r="A778" s="21" t="s">
        <v>677</v>
      </c>
      <c r="B778" s="14" t="s">
        <v>2225</v>
      </c>
      <c r="C778" s="14" t="s">
        <v>1979</v>
      </c>
      <c r="D778" s="14">
        <v>6</v>
      </c>
      <c r="E778" s="14" t="s">
        <v>1834</v>
      </c>
      <c r="F778" s="22">
        <v>1</v>
      </c>
      <c r="G778" s="14" t="s">
        <v>2217</v>
      </c>
      <c r="H778" s="43" t="s">
        <v>1712</v>
      </c>
    </row>
    <row r="779" spans="1:8" ht="108.75" customHeight="1">
      <c r="A779" s="21" t="s">
        <v>677</v>
      </c>
      <c r="B779" s="14" t="s">
        <v>2226</v>
      </c>
      <c r="C779" s="14" t="s">
        <v>2227</v>
      </c>
      <c r="D779" s="5" t="s">
        <v>2228</v>
      </c>
      <c r="E779" s="14" t="s">
        <v>1724</v>
      </c>
      <c r="F779" s="22">
        <v>4</v>
      </c>
      <c r="G779" s="14" t="s">
        <v>2217</v>
      </c>
      <c r="H779" s="43" t="s">
        <v>1952</v>
      </c>
    </row>
    <row r="780" spans="1:8" ht="108.75" customHeight="1">
      <c r="A780" s="21" t="s">
        <v>677</v>
      </c>
      <c r="B780" s="14" t="s">
        <v>2229</v>
      </c>
      <c r="C780" s="14" t="s">
        <v>31</v>
      </c>
      <c r="D780" s="14">
        <v>107</v>
      </c>
      <c r="E780" s="14" t="s">
        <v>1775</v>
      </c>
      <c r="F780" s="22">
        <v>2</v>
      </c>
      <c r="G780" s="14" t="s">
        <v>2217</v>
      </c>
      <c r="H780" s="43" t="s">
        <v>1715</v>
      </c>
    </row>
    <row r="781" spans="1:8" ht="108.75" customHeight="1">
      <c r="A781" s="21" t="s">
        <v>827</v>
      </c>
      <c r="B781" s="14" t="s">
        <v>2230</v>
      </c>
      <c r="C781" s="14" t="s">
        <v>53</v>
      </c>
      <c r="D781" s="14">
        <v>261</v>
      </c>
      <c r="E781" s="14" t="s">
        <v>2231</v>
      </c>
      <c r="F781" s="22">
        <v>2</v>
      </c>
      <c r="G781" s="14" t="s">
        <v>2217</v>
      </c>
      <c r="H781" s="43" t="s">
        <v>1722</v>
      </c>
    </row>
    <row r="782" spans="1:8" ht="108.75" customHeight="1">
      <c r="A782" s="21" t="s">
        <v>677</v>
      </c>
      <c r="B782" s="14" t="s">
        <v>2232</v>
      </c>
      <c r="C782" s="14" t="s">
        <v>1138</v>
      </c>
      <c r="D782" s="14">
        <v>48</v>
      </c>
      <c r="E782" s="14" t="s">
        <v>2153</v>
      </c>
      <c r="F782" s="22">
        <v>2</v>
      </c>
      <c r="G782" s="14" t="s">
        <v>2217</v>
      </c>
      <c r="H782" s="43" t="s">
        <v>1715</v>
      </c>
    </row>
    <row r="783" spans="1:8" ht="108.75" customHeight="1">
      <c r="A783" s="21" t="s">
        <v>677</v>
      </c>
      <c r="B783" s="14" t="s">
        <v>2233</v>
      </c>
      <c r="C783" s="14" t="s">
        <v>70</v>
      </c>
      <c r="D783" s="14" t="s">
        <v>2234</v>
      </c>
      <c r="E783" s="14" t="s">
        <v>1415</v>
      </c>
      <c r="F783" s="22">
        <v>1</v>
      </c>
      <c r="G783" s="14" t="s">
        <v>2217</v>
      </c>
      <c r="H783" s="43" t="s">
        <v>1733</v>
      </c>
    </row>
    <row r="784" spans="1:8" ht="108.75" customHeight="1">
      <c r="A784" s="21" t="s">
        <v>1215</v>
      </c>
      <c r="B784" s="14" t="s">
        <v>2235</v>
      </c>
      <c r="C784" s="14" t="s">
        <v>20</v>
      </c>
      <c r="D784" s="14">
        <v>62</v>
      </c>
      <c r="E784" s="14" t="s">
        <v>2236</v>
      </c>
      <c r="F784" s="22">
        <v>2</v>
      </c>
      <c r="G784" s="14" t="s">
        <v>2217</v>
      </c>
      <c r="H784" s="43" t="s">
        <v>1758</v>
      </c>
    </row>
    <row r="785" spans="1:8" ht="108.75" customHeight="1">
      <c r="A785" s="21" t="s">
        <v>1215</v>
      </c>
      <c r="B785" s="14" t="s">
        <v>2237</v>
      </c>
      <c r="C785" s="14" t="s">
        <v>14</v>
      </c>
      <c r="D785" s="14">
        <v>48</v>
      </c>
      <c r="E785" s="14" t="s">
        <v>1800</v>
      </c>
      <c r="F785" s="22">
        <v>1</v>
      </c>
      <c r="G785" s="14" t="s">
        <v>2217</v>
      </c>
      <c r="H785" s="43" t="s">
        <v>1733</v>
      </c>
    </row>
    <row r="786" spans="1:8" ht="108.75" customHeight="1">
      <c r="A786" s="21" t="s">
        <v>677</v>
      </c>
      <c r="B786" s="14" t="s">
        <v>1672</v>
      </c>
      <c r="C786" s="14" t="s">
        <v>53</v>
      </c>
      <c r="D786" s="14">
        <v>124</v>
      </c>
      <c r="E786" s="14" t="s">
        <v>1697</v>
      </c>
      <c r="F786" s="22">
        <v>1</v>
      </c>
      <c r="G786" s="14" t="s">
        <v>2217</v>
      </c>
      <c r="H786" s="43" t="s">
        <v>1733</v>
      </c>
    </row>
    <row r="787" spans="1:8" ht="108.75" customHeight="1">
      <c r="A787" s="21" t="s">
        <v>827</v>
      </c>
      <c r="B787" s="14" t="s">
        <v>2238</v>
      </c>
      <c r="C787" s="14" t="s">
        <v>53</v>
      </c>
      <c r="D787" s="14">
        <v>193</v>
      </c>
      <c r="E787" s="14" t="s">
        <v>1627</v>
      </c>
      <c r="F787" s="22">
        <v>1</v>
      </c>
      <c r="G787" s="14" t="s">
        <v>2239</v>
      </c>
      <c r="H787" s="43" t="s">
        <v>1733</v>
      </c>
    </row>
    <row r="788" spans="1:8" ht="108.75" customHeight="1">
      <c r="A788" s="21" t="s">
        <v>677</v>
      </c>
      <c r="B788" s="14" t="s">
        <v>2240</v>
      </c>
      <c r="C788" s="14" t="s">
        <v>53</v>
      </c>
      <c r="D788" s="14" t="s">
        <v>638</v>
      </c>
      <c r="E788" s="14" t="s">
        <v>1697</v>
      </c>
      <c r="F788" s="22">
        <v>1</v>
      </c>
      <c r="G788" s="14" t="s">
        <v>2217</v>
      </c>
      <c r="H788" s="43" t="s">
        <v>1952</v>
      </c>
    </row>
    <row r="789" spans="1:8" ht="108.75" customHeight="1">
      <c r="A789" s="21" t="s">
        <v>827</v>
      </c>
      <c r="B789" s="14" t="s">
        <v>2088</v>
      </c>
      <c r="C789" s="14" t="s">
        <v>260</v>
      </c>
      <c r="D789" s="14">
        <v>72</v>
      </c>
      <c r="E789" s="14" t="s">
        <v>1593</v>
      </c>
      <c r="F789" s="22">
        <v>1</v>
      </c>
      <c r="G789" s="14" t="s">
        <v>2239</v>
      </c>
      <c r="H789" s="43" t="s">
        <v>1722</v>
      </c>
    </row>
    <row r="790" spans="1:8" ht="108.75" customHeight="1">
      <c r="A790" s="21" t="s">
        <v>827</v>
      </c>
      <c r="B790" s="14" t="s">
        <v>2087</v>
      </c>
      <c r="C790" s="14" t="s">
        <v>43</v>
      </c>
      <c r="D790" s="14">
        <v>46</v>
      </c>
      <c r="E790" s="14" t="s">
        <v>1777</v>
      </c>
      <c r="F790" s="22">
        <v>3</v>
      </c>
      <c r="G790" s="14" t="s">
        <v>2239</v>
      </c>
      <c r="H790" s="43" t="s">
        <v>1722</v>
      </c>
    </row>
    <row r="791" spans="1:8" ht="108.75" customHeight="1">
      <c r="A791" s="21" t="s">
        <v>827</v>
      </c>
      <c r="B791" s="14" t="s">
        <v>2241</v>
      </c>
      <c r="C791" s="14" t="s">
        <v>260</v>
      </c>
      <c r="D791" s="14">
        <v>93</v>
      </c>
      <c r="E791" s="14" t="s">
        <v>1749</v>
      </c>
      <c r="F791" s="22">
        <v>1</v>
      </c>
      <c r="G791" s="14" t="s">
        <v>2239</v>
      </c>
      <c r="H791" s="43" t="s">
        <v>1722</v>
      </c>
    </row>
    <row r="792" spans="1:8" ht="108.75" customHeight="1">
      <c r="A792" s="21" t="s">
        <v>827</v>
      </c>
      <c r="B792" s="14" t="s">
        <v>2242</v>
      </c>
      <c r="C792" s="14" t="s">
        <v>2243</v>
      </c>
      <c r="D792" s="14">
        <v>10</v>
      </c>
      <c r="E792" s="14" t="s">
        <v>1605</v>
      </c>
      <c r="F792" s="22">
        <v>1</v>
      </c>
      <c r="G792" s="14" t="s">
        <v>2239</v>
      </c>
      <c r="H792" s="43" t="s">
        <v>1722</v>
      </c>
    </row>
    <row r="793" spans="1:8" ht="108.75" customHeight="1">
      <c r="A793" s="21" t="s">
        <v>827</v>
      </c>
      <c r="B793" s="14" t="s">
        <v>2120</v>
      </c>
      <c r="C793" s="14" t="s">
        <v>178</v>
      </c>
      <c r="D793" s="14">
        <v>40</v>
      </c>
      <c r="E793" s="14" t="s">
        <v>1605</v>
      </c>
      <c r="F793" s="22">
        <v>1</v>
      </c>
      <c r="G793" s="14" t="s">
        <v>2239</v>
      </c>
      <c r="H793" s="43" t="s">
        <v>1715</v>
      </c>
    </row>
    <row r="794" spans="1:8" ht="108.75" customHeight="1">
      <c r="A794" s="21" t="s">
        <v>1215</v>
      </c>
      <c r="B794" s="14" t="s">
        <v>2244</v>
      </c>
      <c r="C794" s="14" t="s">
        <v>43</v>
      </c>
      <c r="D794" s="14">
        <v>32</v>
      </c>
      <c r="E794" s="14" t="s">
        <v>1605</v>
      </c>
      <c r="F794" s="22">
        <v>1</v>
      </c>
      <c r="G794" s="14" t="s">
        <v>2239</v>
      </c>
      <c r="H794" s="43" t="s">
        <v>1712</v>
      </c>
    </row>
    <row r="795" spans="1:8" ht="108.75" customHeight="1">
      <c r="A795" s="21" t="s">
        <v>677</v>
      </c>
      <c r="B795" s="14" t="s">
        <v>2245</v>
      </c>
      <c r="C795" s="14" t="s">
        <v>43</v>
      </c>
      <c r="D795" s="14">
        <v>7</v>
      </c>
      <c r="E795" s="14" t="s">
        <v>1378</v>
      </c>
      <c r="F795" s="22">
        <v>4</v>
      </c>
      <c r="G795" s="14" t="s">
        <v>2239</v>
      </c>
      <c r="H795" s="43" t="s">
        <v>1735</v>
      </c>
    </row>
    <row r="796" spans="1:8" ht="108.75" customHeight="1">
      <c r="A796" s="21" t="s">
        <v>677</v>
      </c>
      <c r="B796" s="14" t="s">
        <v>1485</v>
      </c>
      <c r="C796" s="14" t="s">
        <v>53</v>
      </c>
      <c r="D796" s="5" t="s">
        <v>2246</v>
      </c>
      <c r="E796" s="5" t="s">
        <v>2247</v>
      </c>
      <c r="F796" s="22">
        <v>35</v>
      </c>
      <c r="G796" s="14" t="s">
        <v>2217</v>
      </c>
      <c r="H796" s="43" t="s">
        <v>1952</v>
      </c>
    </row>
    <row r="797" spans="1:8" ht="108.75" customHeight="1">
      <c r="A797" s="21" t="s">
        <v>677</v>
      </c>
      <c r="B797" s="14" t="s">
        <v>1817</v>
      </c>
      <c r="C797" s="14" t="s">
        <v>118</v>
      </c>
      <c r="D797" s="14">
        <v>60</v>
      </c>
      <c r="E797" s="14" t="s">
        <v>1605</v>
      </c>
      <c r="F797" s="22">
        <v>1</v>
      </c>
      <c r="G797" s="14" t="s">
        <v>2217</v>
      </c>
      <c r="H797" s="43" t="s">
        <v>1733</v>
      </c>
    </row>
    <row r="798" spans="1:8" ht="108.75" customHeight="1">
      <c r="A798" s="21" t="s">
        <v>677</v>
      </c>
      <c r="B798" s="14" t="s">
        <v>2248</v>
      </c>
      <c r="C798" s="14" t="s">
        <v>167</v>
      </c>
      <c r="D798" s="14" t="s">
        <v>2249</v>
      </c>
      <c r="E798" s="14" t="s">
        <v>1825</v>
      </c>
      <c r="F798" s="22">
        <v>2</v>
      </c>
      <c r="G798" s="14" t="s">
        <v>2250</v>
      </c>
      <c r="H798" s="43" t="s">
        <v>1733</v>
      </c>
    </row>
    <row r="799" spans="1:8" ht="108.75" customHeight="1">
      <c r="A799" s="21" t="s">
        <v>677</v>
      </c>
      <c r="B799" s="14" t="s">
        <v>2251</v>
      </c>
      <c r="C799" s="14" t="s">
        <v>77</v>
      </c>
      <c r="D799" s="14" t="s">
        <v>2252</v>
      </c>
      <c r="E799" s="14" t="s">
        <v>2253</v>
      </c>
      <c r="F799" s="22">
        <v>21</v>
      </c>
      <c r="G799" s="14" t="s">
        <v>2217</v>
      </c>
      <c r="H799" s="43" t="s">
        <v>1952</v>
      </c>
    </row>
    <row r="800" spans="1:8" ht="108.75" customHeight="1">
      <c r="A800" s="21" t="s">
        <v>677</v>
      </c>
      <c r="B800" s="14" t="s">
        <v>2254</v>
      </c>
      <c r="C800" s="14" t="s">
        <v>2255</v>
      </c>
      <c r="D800" s="14">
        <v>63</v>
      </c>
      <c r="E800" s="14" t="s">
        <v>1605</v>
      </c>
      <c r="F800" s="22">
        <v>1</v>
      </c>
      <c r="G800" s="14" t="s">
        <v>2217</v>
      </c>
      <c r="H800" s="43" t="s">
        <v>1733</v>
      </c>
    </row>
    <row r="801" spans="1:8" ht="108.75" customHeight="1">
      <c r="A801" s="21" t="s">
        <v>677</v>
      </c>
      <c r="B801" s="14" t="s">
        <v>2256</v>
      </c>
      <c r="C801" s="14" t="s">
        <v>9</v>
      </c>
      <c r="D801" s="14">
        <v>92</v>
      </c>
      <c r="E801" s="14" t="s">
        <v>2257</v>
      </c>
      <c r="F801" s="22">
        <v>18</v>
      </c>
      <c r="G801" s="14" t="s">
        <v>2258</v>
      </c>
      <c r="H801" s="43" t="s">
        <v>1758</v>
      </c>
    </row>
    <row r="802" spans="1:8" ht="108.75" customHeight="1">
      <c r="A802" s="21" t="s">
        <v>677</v>
      </c>
      <c r="B802" s="14" t="s">
        <v>2259</v>
      </c>
      <c r="C802" s="14" t="s">
        <v>9</v>
      </c>
      <c r="D802" s="14">
        <v>92</v>
      </c>
      <c r="E802" s="14" t="s">
        <v>1422</v>
      </c>
      <c r="F802" s="22">
        <v>2</v>
      </c>
      <c r="G802" s="14" t="s">
        <v>2258</v>
      </c>
      <c r="H802" s="43" t="s">
        <v>1735</v>
      </c>
    </row>
    <row r="803" spans="1:8" ht="108.75" customHeight="1">
      <c r="A803" s="21" t="s">
        <v>677</v>
      </c>
      <c r="B803" s="14" t="s">
        <v>2260</v>
      </c>
      <c r="C803" s="14" t="s">
        <v>9</v>
      </c>
      <c r="D803" s="14">
        <v>92</v>
      </c>
      <c r="E803" s="14" t="s">
        <v>1897</v>
      </c>
      <c r="F803" s="22">
        <v>7</v>
      </c>
      <c r="G803" s="14" t="s">
        <v>2258</v>
      </c>
      <c r="H803" s="43" t="s">
        <v>1715</v>
      </c>
    </row>
    <row r="804" spans="1:8" ht="108.75" customHeight="1">
      <c r="A804" s="21" t="s">
        <v>677</v>
      </c>
      <c r="B804" s="14" t="s">
        <v>2261</v>
      </c>
      <c r="C804" s="14" t="s">
        <v>2262</v>
      </c>
      <c r="D804" s="14">
        <v>20</v>
      </c>
      <c r="E804" s="14" t="s">
        <v>1730</v>
      </c>
      <c r="F804" s="22">
        <v>1</v>
      </c>
      <c r="G804" s="14" t="s">
        <v>2258</v>
      </c>
      <c r="H804" s="43" t="s">
        <v>1733</v>
      </c>
    </row>
    <row r="805" spans="1:8" ht="108.75" customHeight="1">
      <c r="A805" s="21" t="s">
        <v>677</v>
      </c>
      <c r="B805" s="14" t="s">
        <v>2263</v>
      </c>
      <c r="C805" s="14" t="s">
        <v>275</v>
      </c>
      <c r="D805" s="14">
        <v>1</v>
      </c>
      <c r="E805" s="14" t="s">
        <v>2264</v>
      </c>
      <c r="F805" s="22">
        <v>3</v>
      </c>
      <c r="G805" s="14" t="s">
        <v>2258</v>
      </c>
      <c r="H805" s="43" t="s">
        <v>1712</v>
      </c>
    </row>
    <row r="806" spans="1:8" ht="108.75" customHeight="1">
      <c r="A806" s="21" t="s">
        <v>677</v>
      </c>
      <c r="B806" s="14" t="s">
        <v>2265</v>
      </c>
      <c r="C806" s="14" t="s">
        <v>275</v>
      </c>
      <c r="D806" s="14">
        <v>1</v>
      </c>
      <c r="E806" s="14" t="s">
        <v>2160</v>
      </c>
      <c r="F806" s="22">
        <v>1</v>
      </c>
      <c r="G806" s="14" t="s">
        <v>2258</v>
      </c>
      <c r="H806" s="43" t="s">
        <v>1712</v>
      </c>
    </row>
    <row r="807" spans="1:8" ht="108.75" customHeight="1">
      <c r="A807" s="21" t="s">
        <v>677</v>
      </c>
      <c r="B807" s="14" t="s">
        <v>1718</v>
      </c>
      <c r="C807" s="14" t="s">
        <v>2266</v>
      </c>
      <c r="D807" s="14"/>
      <c r="E807" s="14" t="s">
        <v>2267</v>
      </c>
      <c r="F807" s="22">
        <v>7</v>
      </c>
      <c r="G807" s="14" t="s">
        <v>2258</v>
      </c>
      <c r="H807" s="43" t="s">
        <v>1735</v>
      </c>
    </row>
    <row r="808" spans="1:8" ht="108.75" customHeight="1">
      <c r="A808" s="21" t="s">
        <v>677</v>
      </c>
      <c r="B808" s="14" t="s">
        <v>2268</v>
      </c>
      <c r="C808" s="14" t="s">
        <v>2269</v>
      </c>
      <c r="D808" s="14">
        <v>89</v>
      </c>
      <c r="E808" s="14" t="s">
        <v>2270</v>
      </c>
      <c r="F808" s="22">
        <v>3</v>
      </c>
      <c r="G808" s="14" t="s">
        <v>2258</v>
      </c>
      <c r="H808" s="43" t="s">
        <v>1735</v>
      </c>
    </row>
    <row r="809" spans="1:8" ht="108.75" customHeight="1">
      <c r="A809" s="21" t="s">
        <v>677</v>
      </c>
      <c r="B809" s="14" t="s">
        <v>2271</v>
      </c>
      <c r="C809" s="14" t="s">
        <v>220</v>
      </c>
      <c r="D809" s="14">
        <v>15</v>
      </c>
      <c r="E809" s="14" t="s">
        <v>1860</v>
      </c>
      <c r="F809" s="22">
        <v>2</v>
      </c>
      <c r="G809" s="14" t="s">
        <v>2258</v>
      </c>
      <c r="H809" s="43" t="s">
        <v>1715</v>
      </c>
    </row>
    <row r="810" spans="1:8" ht="108.75" customHeight="1">
      <c r="A810" s="21" t="s">
        <v>827</v>
      </c>
      <c r="B810" s="14" t="s">
        <v>2272</v>
      </c>
      <c r="C810" s="14" t="s">
        <v>220</v>
      </c>
      <c r="D810" s="14">
        <v>47</v>
      </c>
      <c r="E810" s="14" t="s">
        <v>2273</v>
      </c>
      <c r="F810" s="22">
        <v>2</v>
      </c>
      <c r="G810" s="14" t="s">
        <v>2258</v>
      </c>
      <c r="H810" s="43" t="s">
        <v>1722</v>
      </c>
    </row>
    <row r="811" spans="1:8" ht="108.75" customHeight="1">
      <c r="A811" s="21" t="s">
        <v>677</v>
      </c>
      <c r="B811" s="14" t="s">
        <v>2274</v>
      </c>
      <c r="C811" s="14" t="s">
        <v>2275</v>
      </c>
      <c r="D811" s="14" t="s">
        <v>2276</v>
      </c>
      <c r="E811" s="14" t="s">
        <v>1897</v>
      </c>
      <c r="F811" s="22">
        <v>7</v>
      </c>
      <c r="G811" s="14" t="s">
        <v>2258</v>
      </c>
      <c r="H811" s="43" t="s">
        <v>1952</v>
      </c>
    </row>
    <row r="812" spans="1:8" ht="108.75" customHeight="1">
      <c r="A812" s="21" t="s">
        <v>677</v>
      </c>
      <c r="B812" s="14" t="s">
        <v>2277</v>
      </c>
      <c r="C812" s="14" t="s">
        <v>186</v>
      </c>
      <c r="D812" s="14">
        <v>7</v>
      </c>
      <c r="E812" s="14" t="s">
        <v>1815</v>
      </c>
      <c r="F812" s="22">
        <v>2</v>
      </c>
      <c r="G812" s="14" t="s">
        <v>2258</v>
      </c>
      <c r="H812" s="43" t="s">
        <v>1758</v>
      </c>
    </row>
    <row r="813" spans="1:8" ht="108.75" customHeight="1">
      <c r="A813" s="21" t="s">
        <v>677</v>
      </c>
      <c r="B813" s="14" t="s">
        <v>2278</v>
      </c>
      <c r="C813" s="14" t="s">
        <v>292</v>
      </c>
      <c r="D813" s="14">
        <v>10</v>
      </c>
      <c r="E813" s="14" t="s">
        <v>1479</v>
      </c>
      <c r="F813" s="22">
        <v>1</v>
      </c>
      <c r="G813" s="14" t="s">
        <v>2258</v>
      </c>
      <c r="H813" s="43" t="s">
        <v>1715</v>
      </c>
    </row>
    <row r="814" spans="1:8" ht="108.75" customHeight="1">
      <c r="A814" s="21" t="s">
        <v>677</v>
      </c>
      <c r="B814" s="14" t="s">
        <v>2279</v>
      </c>
      <c r="C814" s="14" t="s">
        <v>292</v>
      </c>
      <c r="D814" s="14">
        <v>35</v>
      </c>
      <c r="E814" s="14" t="s">
        <v>1422</v>
      </c>
      <c r="F814" s="22">
        <v>2</v>
      </c>
      <c r="G814" s="14" t="s">
        <v>2258</v>
      </c>
      <c r="H814" s="43" t="s">
        <v>1952</v>
      </c>
    </row>
    <row r="815" spans="1:8" ht="108.75" customHeight="1">
      <c r="A815" s="21" t="s">
        <v>677</v>
      </c>
      <c r="B815" s="14" t="s">
        <v>2280</v>
      </c>
      <c r="C815" s="14" t="s">
        <v>292</v>
      </c>
      <c r="D815" s="14">
        <v>18</v>
      </c>
      <c r="E815" s="14" t="s">
        <v>2281</v>
      </c>
      <c r="F815" s="22">
        <v>4</v>
      </c>
      <c r="G815" s="14" t="s">
        <v>2258</v>
      </c>
      <c r="H815" s="43" t="s">
        <v>1952</v>
      </c>
    </row>
    <row r="816" spans="1:8" ht="108.75" customHeight="1">
      <c r="A816" s="21" t="s">
        <v>677</v>
      </c>
      <c r="B816" s="14" t="s">
        <v>2282</v>
      </c>
      <c r="C816" s="14" t="s">
        <v>1614</v>
      </c>
      <c r="D816" s="14">
        <v>10</v>
      </c>
      <c r="E816" s="14" t="s">
        <v>1775</v>
      </c>
      <c r="F816" s="22">
        <v>2</v>
      </c>
      <c r="G816" s="14" t="s">
        <v>2258</v>
      </c>
      <c r="H816" s="43" t="s">
        <v>1735</v>
      </c>
    </row>
    <row r="817" spans="1:8" ht="108.75" customHeight="1">
      <c r="A817" s="21" t="s">
        <v>827</v>
      </c>
      <c r="B817" s="14" t="s">
        <v>877</v>
      </c>
      <c r="C817" s="14" t="s">
        <v>1614</v>
      </c>
      <c r="D817" s="14">
        <v>2</v>
      </c>
      <c r="E817" s="14" t="s">
        <v>1800</v>
      </c>
      <c r="F817" s="22">
        <v>1</v>
      </c>
      <c r="G817" s="14" t="s">
        <v>2258</v>
      </c>
      <c r="H817" s="43" t="s">
        <v>1722</v>
      </c>
    </row>
    <row r="818" spans="1:8" ht="108.75" customHeight="1">
      <c r="A818" s="21" t="s">
        <v>827</v>
      </c>
      <c r="B818" s="14" t="s">
        <v>2283</v>
      </c>
      <c r="C818" s="14" t="s">
        <v>1762</v>
      </c>
      <c r="D818" s="14">
        <v>59</v>
      </c>
      <c r="E818" s="14" t="s">
        <v>1627</v>
      </c>
      <c r="F818" s="22">
        <v>1</v>
      </c>
      <c r="G818" s="14" t="s">
        <v>2284</v>
      </c>
      <c r="H818" s="43" t="s">
        <v>2285</v>
      </c>
    </row>
    <row r="819" spans="1:8" ht="108.75" customHeight="1">
      <c r="A819" s="21" t="s">
        <v>827</v>
      </c>
      <c r="B819" s="14" t="s">
        <v>867</v>
      </c>
      <c r="C819" s="14" t="s">
        <v>152</v>
      </c>
      <c r="D819" s="14" t="s">
        <v>152</v>
      </c>
      <c r="E819" s="14" t="s">
        <v>1627</v>
      </c>
      <c r="F819" s="22">
        <v>1</v>
      </c>
      <c r="G819" s="14" t="s">
        <v>2286</v>
      </c>
      <c r="H819" s="43" t="s">
        <v>2161</v>
      </c>
    </row>
    <row r="820" spans="1:8" ht="108.75" customHeight="1">
      <c r="A820" s="21" t="s">
        <v>677</v>
      </c>
      <c r="B820" s="14" t="s">
        <v>1986</v>
      </c>
      <c r="C820" s="14" t="s">
        <v>2287</v>
      </c>
      <c r="D820" s="14">
        <v>58</v>
      </c>
      <c r="E820" s="14" t="s">
        <v>1818</v>
      </c>
      <c r="F820" s="22">
        <v>1</v>
      </c>
      <c r="G820" s="14" t="s">
        <v>2288</v>
      </c>
      <c r="H820" s="43" t="s">
        <v>1733</v>
      </c>
    </row>
    <row r="821" spans="1:8" ht="108.75" customHeight="1">
      <c r="A821" s="21" t="s">
        <v>677</v>
      </c>
      <c r="B821" s="14" t="s">
        <v>2289</v>
      </c>
      <c r="C821" s="14" t="s">
        <v>118</v>
      </c>
      <c r="D821" s="14">
        <v>106</v>
      </c>
      <c r="E821" s="14" t="s">
        <v>1697</v>
      </c>
      <c r="F821" s="22">
        <v>1</v>
      </c>
      <c r="G821" s="14" t="s">
        <v>2288</v>
      </c>
      <c r="H821" s="43" t="s">
        <v>1733</v>
      </c>
    </row>
    <row r="822" spans="1:8" ht="108.75" customHeight="1">
      <c r="A822" s="21" t="s">
        <v>677</v>
      </c>
      <c r="B822" s="14" t="s">
        <v>2290</v>
      </c>
      <c r="C822" s="14" t="s">
        <v>53</v>
      </c>
      <c r="D822" s="14">
        <v>275</v>
      </c>
      <c r="E822" s="14" t="s">
        <v>1627</v>
      </c>
      <c r="F822" s="22">
        <v>1</v>
      </c>
      <c r="G822" s="14" t="s">
        <v>2288</v>
      </c>
      <c r="H822" s="43" t="s">
        <v>1733</v>
      </c>
    </row>
    <row r="823" spans="1:8" ht="108.75" customHeight="1">
      <c r="A823" s="21" t="s">
        <v>677</v>
      </c>
      <c r="B823" s="14" t="s">
        <v>2291</v>
      </c>
      <c r="C823" s="14" t="s">
        <v>1964</v>
      </c>
      <c r="D823" s="14" t="s">
        <v>2025</v>
      </c>
      <c r="E823" s="14" t="s">
        <v>1415</v>
      </c>
      <c r="F823" s="22">
        <v>1</v>
      </c>
      <c r="G823" s="14" t="s">
        <v>2288</v>
      </c>
      <c r="H823" s="43" t="s">
        <v>1758</v>
      </c>
    </row>
    <row r="824" spans="1:8" ht="108.75" customHeight="1">
      <c r="A824" s="21" t="s">
        <v>677</v>
      </c>
      <c r="B824" s="14" t="s">
        <v>2292</v>
      </c>
      <c r="C824" s="14" t="s">
        <v>192</v>
      </c>
      <c r="D824" s="14">
        <v>23</v>
      </c>
      <c r="E824" s="14" t="s">
        <v>1697</v>
      </c>
      <c r="F824" s="22">
        <v>1</v>
      </c>
      <c r="G824" s="14" t="s">
        <v>2288</v>
      </c>
      <c r="H824" s="43" t="s">
        <v>1733</v>
      </c>
    </row>
    <row r="825" spans="1:8" ht="108.75" customHeight="1">
      <c r="A825" s="21" t="s">
        <v>677</v>
      </c>
      <c r="B825" s="14" t="s">
        <v>2024</v>
      </c>
      <c r="C825" s="14" t="s">
        <v>2293</v>
      </c>
      <c r="D825" s="14">
        <v>44</v>
      </c>
      <c r="E825" s="14" t="s">
        <v>1484</v>
      </c>
      <c r="F825" s="22">
        <v>1</v>
      </c>
      <c r="G825" s="14" t="s">
        <v>2288</v>
      </c>
      <c r="H825" s="43" t="s">
        <v>1758</v>
      </c>
    </row>
    <row r="826" spans="1:8" ht="108.75" customHeight="1">
      <c r="A826" s="21" t="s">
        <v>677</v>
      </c>
      <c r="B826" s="14" t="s">
        <v>2294</v>
      </c>
      <c r="C826" s="14" t="s">
        <v>192</v>
      </c>
      <c r="D826" s="14">
        <v>31</v>
      </c>
      <c r="E826" s="14" t="s">
        <v>1749</v>
      </c>
      <c r="F826" s="22">
        <v>1</v>
      </c>
      <c r="G826" s="14" t="s">
        <v>2288</v>
      </c>
      <c r="H826" s="43" t="s">
        <v>1733</v>
      </c>
    </row>
    <row r="827" spans="1:8" ht="108.75" customHeight="1">
      <c r="A827" s="21" t="s">
        <v>827</v>
      </c>
      <c r="B827" s="14" t="s">
        <v>1441</v>
      </c>
      <c r="C827" s="14" t="s">
        <v>53</v>
      </c>
      <c r="D827" s="14" t="s">
        <v>2295</v>
      </c>
      <c r="E827" s="14" t="s">
        <v>1422</v>
      </c>
      <c r="F827" s="22">
        <v>2</v>
      </c>
      <c r="G827" s="14" t="s">
        <v>2288</v>
      </c>
      <c r="H827" s="43" t="s">
        <v>2296</v>
      </c>
    </row>
    <row r="828" spans="1:8" ht="108.75" customHeight="1">
      <c r="A828" s="21" t="s">
        <v>827</v>
      </c>
      <c r="B828" s="14" t="s">
        <v>2297</v>
      </c>
      <c r="C828" s="14" t="s">
        <v>32</v>
      </c>
      <c r="D828" s="14">
        <v>17</v>
      </c>
      <c r="E828" s="14" t="s">
        <v>1749</v>
      </c>
      <c r="F828" s="22">
        <v>1</v>
      </c>
      <c r="G828" s="14" t="s">
        <v>2288</v>
      </c>
      <c r="H828" s="43" t="s">
        <v>2296</v>
      </c>
    </row>
    <row r="829" spans="1:8" ht="108.75" customHeight="1">
      <c r="A829" s="21" t="s">
        <v>827</v>
      </c>
      <c r="B829" s="14" t="s">
        <v>2044</v>
      </c>
      <c r="C829" s="14" t="s">
        <v>53</v>
      </c>
      <c r="D829" s="14" t="s">
        <v>2298</v>
      </c>
      <c r="E829" s="14" t="s">
        <v>1749</v>
      </c>
      <c r="F829" s="22">
        <v>1</v>
      </c>
      <c r="G829" s="14" t="s">
        <v>2288</v>
      </c>
      <c r="H829" s="43" t="s">
        <v>2296</v>
      </c>
    </row>
    <row r="830" spans="1:8" ht="108.75" customHeight="1">
      <c r="A830" s="21" t="s">
        <v>827</v>
      </c>
      <c r="B830" s="14" t="s">
        <v>2299</v>
      </c>
      <c r="C830" s="14" t="s">
        <v>14</v>
      </c>
      <c r="D830" s="14">
        <v>125</v>
      </c>
      <c r="E830" s="14" t="s">
        <v>1415</v>
      </c>
      <c r="F830" s="22">
        <v>1</v>
      </c>
      <c r="G830" s="14" t="s">
        <v>2288</v>
      </c>
      <c r="H830" s="43" t="s">
        <v>2296</v>
      </c>
    </row>
    <row r="831" spans="1:8" ht="108.75" customHeight="1">
      <c r="A831" s="21" t="s">
        <v>827</v>
      </c>
      <c r="B831" s="14" t="s">
        <v>2300</v>
      </c>
      <c r="C831" s="14" t="s">
        <v>53</v>
      </c>
      <c r="D831" s="14">
        <v>268</v>
      </c>
      <c r="E831" s="14" t="s">
        <v>1860</v>
      </c>
      <c r="F831" s="22">
        <v>2</v>
      </c>
      <c r="G831" s="14" t="s">
        <v>2301</v>
      </c>
      <c r="H831" s="43" t="s">
        <v>2296</v>
      </c>
    </row>
    <row r="832" spans="1:8" ht="108.75" customHeight="1">
      <c r="A832" s="21" t="s">
        <v>677</v>
      </c>
      <c r="B832" s="14" t="s">
        <v>2302</v>
      </c>
      <c r="C832" s="14" t="s">
        <v>232</v>
      </c>
      <c r="D832" s="14">
        <v>31</v>
      </c>
      <c r="E832" s="14" t="s">
        <v>1605</v>
      </c>
      <c r="F832" s="22">
        <v>1</v>
      </c>
      <c r="G832" s="14" t="s">
        <v>2303</v>
      </c>
      <c r="H832" s="43" t="s">
        <v>1733</v>
      </c>
    </row>
    <row r="833" spans="1:8" ht="108.75" customHeight="1">
      <c r="A833" s="21" t="s">
        <v>677</v>
      </c>
      <c r="B833" s="14" t="s">
        <v>2304</v>
      </c>
      <c r="C833" s="14" t="s">
        <v>77</v>
      </c>
      <c r="D833" s="14">
        <v>61</v>
      </c>
      <c r="E833" s="14" t="s">
        <v>1605</v>
      </c>
      <c r="F833" s="22">
        <v>1</v>
      </c>
      <c r="G833" s="14" t="s">
        <v>2288</v>
      </c>
      <c r="H833" s="43" t="s">
        <v>1712</v>
      </c>
    </row>
    <row r="834" spans="1:8" ht="108.75" customHeight="1">
      <c r="A834" s="21" t="s">
        <v>827</v>
      </c>
      <c r="B834" s="14" t="s">
        <v>2305</v>
      </c>
      <c r="C834" s="14" t="s">
        <v>26</v>
      </c>
      <c r="D834" s="14">
        <v>20</v>
      </c>
      <c r="E834" s="14" t="s">
        <v>2281</v>
      </c>
      <c r="F834" s="22">
        <v>4</v>
      </c>
      <c r="G834" s="14" t="s">
        <v>2288</v>
      </c>
      <c r="H834" s="43" t="s">
        <v>2296</v>
      </c>
    </row>
    <row r="835" spans="1:8" ht="108.75" customHeight="1">
      <c r="A835" s="21" t="s">
        <v>827</v>
      </c>
      <c r="B835" s="14" t="s">
        <v>2138</v>
      </c>
      <c r="C835" s="14" t="s">
        <v>37</v>
      </c>
      <c r="D835" s="14">
        <v>73</v>
      </c>
      <c r="E835" s="14" t="s">
        <v>1800</v>
      </c>
      <c r="F835" s="22">
        <v>1</v>
      </c>
      <c r="G835" s="14" t="s">
        <v>2288</v>
      </c>
      <c r="H835" s="43" t="s">
        <v>1735</v>
      </c>
    </row>
    <row r="836" spans="1:8" ht="108.75" customHeight="1">
      <c r="A836" s="21" t="s">
        <v>827</v>
      </c>
      <c r="B836" s="14" t="s">
        <v>1161</v>
      </c>
      <c r="C836" s="14" t="s">
        <v>77</v>
      </c>
      <c r="D836" s="14">
        <v>7</v>
      </c>
      <c r="E836" s="14" t="s">
        <v>133</v>
      </c>
      <c r="F836" s="22">
        <v>1</v>
      </c>
      <c r="G836" s="14" t="s">
        <v>2306</v>
      </c>
      <c r="H836" s="43" t="s">
        <v>2161</v>
      </c>
    </row>
    <row r="837" spans="1:8" ht="108.75" customHeight="1">
      <c r="A837" s="21" t="s">
        <v>827</v>
      </c>
      <c r="B837" s="14" t="s">
        <v>2307</v>
      </c>
      <c r="C837" s="14" t="s">
        <v>685</v>
      </c>
      <c r="D837" s="14">
        <v>1</v>
      </c>
      <c r="E837" s="14" t="s">
        <v>1864</v>
      </c>
      <c r="F837" s="22">
        <v>3</v>
      </c>
      <c r="G837" s="14" t="s">
        <v>2308</v>
      </c>
      <c r="H837" s="43" t="s">
        <v>2296</v>
      </c>
    </row>
    <row r="838" spans="1:8" ht="108.75" customHeight="1">
      <c r="A838" s="21" t="s">
        <v>827</v>
      </c>
      <c r="B838" s="14" t="s">
        <v>2309</v>
      </c>
      <c r="C838" s="14" t="s">
        <v>624</v>
      </c>
      <c r="D838" s="14" t="s">
        <v>2310</v>
      </c>
      <c r="E838" s="14" t="s">
        <v>1415</v>
      </c>
      <c r="F838" s="22">
        <v>1</v>
      </c>
      <c r="G838" s="14" t="s">
        <v>2308</v>
      </c>
      <c r="H838" s="43" t="s">
        <v>1722</v>
      </c>
    </row>
    <row r="839" spans="1:8" ht="108.75" customHeight="1">
      <c r="A839" s="21" t="s">
        <v>827</v>
      </c>
      <c r="B839" s="14" t="s">
        <v>2311</v>
      </c>
      <c r="C839" s="14" t="s">
        <v>624</v>
      </c>
      <c r="D839" s="14">
        <v>32</v>
      </c>
      <c r="E839" s="14" t="s">
        <v>2312</v>
      </c>
      <c r="F839" s="22">
        <v>2</v>
      </c>
      <c r="G839" s="14" t="s">
        <v>2308</v>
      </c>
      <c r="H839" s="43" t="s">
        <v>2296</v>
      </c>
    </row>
    <row r="840" spans="1:8" ht="108.75" customHeight="1">
      <c r="A840" s="21" t="s">
        <v>1215</v>
      </c>
      <c r="B840" s="14" t="s">
        <v>2313</v>
      </c>
      <c r="C840" s="14" t="s">
        <v>624</v>
      </c>
      <c r="D840" s="14">
        <v>29</v>
      </c>
      <c r="E840" s="14" t="s">
        <v>1422</v>
      </c>
      <c r="F840" s="22">
        <v>2</v>
      </c>
      <c r="G840" s="14" t="s">
        <v>2308</v>
      </c>
      <c r="H840" s="43" t="s">
        <v>2296</v>
      </c>
    </row>
    <row r="841" spans="1:8" ht="108.75" customHeight="1">
      <c r="A841" s="21" t="s">
        <v>827</v>
      </c>
      <c r="B841" s="14" t="s">
        <v>2314</v>
      </c>
      <c r="C841" s="14" t="s">
        <v>2315</v>
      </c>
      <c r="D841" s="14">
        <v>46</v>
      </c>
      <c r="E841" s="14" t="s">
        <v>1593</v>
      </c>
      <c r="F841" s="22">
        <v>1</v>
      </c>
      <c r="G841" s="14" t="s">
        <v>2308</v>
      </c>
      <c r="H841" s="43" t="s">
        <v>2296</v>
      </c>
    </row>
    <row r="842" spans="1:8" ht="108.75" customHeight="1">
      <c r="A842" s="21" t="s">
        <v>827</v>
      </c>
      <c r="B842" s="14" t="s">
        <v>2316</v>
      </c>
      <c r="C842" s="14" t="s">
        <v>778</v>
      </c>
      <c r="D842" s="14">
        <v>126</v>
      </c>
      <c r="E842" s="14" t="s">
        <v>2317</v>
      </c>
      <c r="F842" s="22">
        <v>2</v>
      </c>
      <c r="G842" s="14" t="s">
        <v>2308</v>
      </c>
      <c r="H842" s="43" t="s">
        <v>2296</v>
      </c>
    </row>
    <row r="843" spans="1:8" ht="108.75" customHeight="1">
      <c r="A843" s="21" t="s">
        <v>827</v>
      </c>
      <c r="B843" s="14" t="s">
        <v>2318</v>
      </c>
      <c r="C843" s="14" t="s">
        <v>2319</v>
      </c>
      <c r="D843" s="14">
        <v>70</v>
      </c>
      <c r="E843" s="14" t="s">
        <v>1500</v>
      </c>
      <c r="F843" s="22">
        <v>2</v>
      </c>
      <c r="G843" s="14" t="s">
        <v>2308</v>
      </c>
      <c r="H843" s="43" t="s">
        <v>2161</v>
      </c>
    </row>
    <row r="844" spans="1:8" ht="108.75" customHeight="1">
      <c r="A844" s="21" t="s">
        <v>827</v>
      </c>
      <c r="B844" s="14" t="s">
        <v>2320</v>
      </c>
      <c r="C844" s="14" t="s">
        <v>178</v>
      </c>
      <c r="D844" s="14">
        <v>32</v>
      </c>
      <c r="E844" s="14" t="s">
        <v>2224</v>
      </c>
      <c r="F844" s="22">
        <v>2</v>
      </c>
      <c r="G844" s="14" t="s">
        <v>2308</v>
      </c>
      <c r="H844" s="43" t="s">
        <v>2161</v>
      </c>
    </row>
    <row r="845" spans="1:8" ht="108.75" customHeight="1">
      <c r="A845" s="21" t="s">
        <v>827</v>
      </c>
      <c r="B845" s="14" t="s">
        <v>2321</v>
      </c>
      <c r="C845" s="14" t="s">
        <v>624</v>
      </c>
      <c r="D845" s="14">
        <v>56</v>
      </c>
      <c r="E845" s="14" t="s">
        <v>2322</v>
      </c>
      <c r="F845" s="22">
        <v>14</v>
      </c>
      <c r="G845" s="14" t="s">
        <v>2323</v>
      </c>
      <c r="H845" s="43" t="s">
        <v>2296</v>
      </c>
    </row>
    <row r="846" spans="1:8" ht="108.75" customHeight="1">
      <c r="A846" s="21" t="s">
        <v>827</v>
      </c>
      <c r="B846" s="14" t="s">
        <v>2324</v>
      </c>
      <c r="C846" s="14" t="s">
        <v>31</v>
      </c>
      <c r="D846" s="14">
        <v>91</v>
      </c>
      <c r="E846" s="14" t="s">
        <v>2325</v>
      </c>
      <c r="F846" s="22">
        <v>6</v>
      </c>
      <c r="G846" s="14" t="s">
        <v>2308</v>
      </c>
      <c r="H846" s="43" t="s">
        <v>2296</v>
      </c>
    </row>
    <row r="847" spans="1:8" ht="108.75" customHeight="1">
      <c r="A847" s="21" t="s">
        <v>827</v>
      </c>
      <c r="B847" s="14" t="s">
        <v>2066</v>
      </c>
      <c r="C847" s="14" t="s">
        <v>56</v>
      </c>
      <c r="D847" s="14" t="s">
        <v>921</v>
      </c>
      <c r="E847" s="14" t="s">
        <v>1593</v>
      </c>
      <c r="F847" s="22">
        <v>1</v>
      </c>
      <c r="G847" s="14" t="s">
        <v>2323</v>
      </c>
      <c r="H847" s="43" t="s">
        <v>2296</v>
      </c>
    </row>
    <row r="848" spans="1:8" ht="108.75" customHeight="1">
      <c r="A848" s="21" t="s">
        <v>827</v>
      </c>
      <c r="B848" s="14" t="s">
        <v>2326</v>
      </c>
      <c r="C848" s="14" t="s">
        <v>118</v>
      </c>
      <c r="D848" s="14">
        <v>76</v>
      </c>
      <c r="E848" s="14" t="s">
        <v>1697</v>
      </c>
      <c r="F848" s="22">
        <v>1</v>
      </c>
      <c r="G848" s="14" t="s">
        <v>2323</v>
      </c>
      <c r="H848" s="43" t="s">
        <v>2296</v>
      </c>
    </row>
    <row r="849" spans="1:8" ht="108.75" customHeight="1">
      <c r="A849" s="21" t="s">
        <v>827</v>
      </c>
      <c r="B849" s="14" t="s">
        <v>2327</v>
      </c>
      <c r="C849" s="14" t="s">
        <v>232</v>
      </c>
      <c r="D849" s="14">
        <v>72</v>
      </c>
      <c r="E849" s="14" t="s">
        <v>2328</v>
      </c>
      <c r="F849" s="22">
        <v>2</v>
      </c>
      <c r="G849" s="14" t="s">
        <v>2323</v>
      </c>
      <c r="H849" s="43" t="s">
        <v>2296</v>
      </c>
    </row>
    <row r="850" spans="1:8" ht="108.75" customHeight="1">
      <c r="A850" s="21" t="s">
        <v>827</v>
      </c>
      <c r="B850" s="14" t="s">
        <v>2329</v>
      </c>
      <c r="C850" s="14" t="s">
        <v>77</v>
      </c>
      <c r="D850" s="14">
        <v>9</v>
      </c>
      <c r="E850" s="14" t="s">
        <v>2330</v>
      </c>
      <c r="F850" s="22">
        <v>2</v>
      </c>
      <c r="G850" s="14" t="s">
        <v>2323</v>
      </c>
      <c r="H850" s="43" t="s">
        <v>2161</v>
      </c>
    </row>
    <row r="851" spans="1:8" ht="108.75" customHeight="1">
      <c r="A851" s="21" t="s">
        <v>827</v>
      </c>
      <c r="B851" s="14" t="s">
        <v>2082</v>
      </c>
      <c r="C851" s="14" t="s">
        <v>278</v>
      </c>
      <c r="D851" s="14" t="s">
        <v>2331</v>
      </c>
      <c r="E851" s="14" t="s">
        <v>2332</v>
      </c>
      <c r="F851" s="22">
        <v>3</v>
      </c>
      <c r="G851" s="14" t="s">
        <v>2323</v>
      </c>
      <c r="H851" s="43" t="s">
        <v>2161</v>
      </c>
    </row>
    <row r="852" spans="1:8" ht="108.75" customHeight="1">
      <c r="A852" s="21" t="s">
        <v>827</v>
      </c>
      <c r="B852" s="14" t="s">
        <v>2333</v>
      </c>
      <c r="C852" s="14" t="s">
        <v>81</v>
      </c>
      <c r="D852" s="14">
        <v>6</v>
      </c>
      <c r="E852" s="14" t="s">
        <v>1593</v>
      </c>
      <c r="F852" s="22">
        <v>1</v>
      </c>
      <c r="G852" s="14" t="s">
        <v>2308</v>
      </c>
      <c r="H852" s="43" t="s">
        <v>2161</v>
      </c>
    </row>
    <row r="853" spans="1:8" ht="108.75" customHeight="1">
      <c r="A853" s="21" t="s">
        <v>1215</v>
      </c>
      <c r="B853" s="14" t="s">
        <v>2334</v>
      </c>
      <c r="C853" s="14" t="s">
        <v>45</v>
      </c>
      <c r="D853" s="14">
        <v>117</v>
      </c>
      <c r="E853" s="14" t="s">
        <v>1749</v>
      </c>
      <c r="F853" s="22">
        <v>1</v>
      </c>
      <c r="G853" s="14" t="s">
        <v>2308</v>
      </c>
      <c r="H853" s="43" t="s">
        <v>1758</v>
      </c>
    </row>
    <row r="854" spans="1:8" ht="108.75" customHeight="1">
      <c r="A854" s="21" t="s">
        <v>1215</v>
      </c>
      <c r="B854" s="14" t="s">
        <v>2335</v>
      </c>
      <c r="C854" s="14" t="s">
        <v>2336</v>
      </c>
      <c r="D854" s="14">
        <v>40</v>
      </c>
      <c r="E854" s="14" t="s">
        <v>2337</v>
      </c>
      <c r="F854" s="22">
        <v>2</v>
      </c>
      <c r="G854" s="14" t="s">
        <v>2308</v>
      </c>
      <c r="H854" s="43" t="s">
        <v>1758</v>
      </c>
    </row>
    <row r="855" spans="1:8" ht="108.75" customHeight="1">
      <c r="A855" s="21" t="s">
        <v>677</v>
      </c>
      <c r="B855" s="14" t="s">
        <v>2338</v>
      </c>
      <c r="C855" s="14" t="s">
        <v>356</v>
      </c>
      <c r="D855" s="5" t="s">
        <v>2339</v>
      </c>
      <c r="E855" s="5" t="s">
        <v>2340</v>
      </c>
      <c r="F855" s="22">
        <v>3</v>
      </c>
      <c r="G855" s="14" t="s">
        <v>2341</v>
      </c>
      <c r="H855" s="43" t="s">
        <v>1733</v>
      </c>
    </row>
    <row r="856" spans="1:8" ht="108.75" customHeight="1">
      <c r="A856" s="21" t="s">
        <v>677</v>
      </c>
      <c r="B856" s="14" t="s">
        <v>2342</v>
      </c>
      <c r="C856" s="14" t="s">
        <v>2293</v>
      </c>
      <c r="D856" s="14">
        <v>50</v>
      </c>
      <c r="E856" s="14" t="s">
        <v>1815</v>
      </c>
      <c r="F856" s="22">
        <v>2</v>
      </c>
      <c r="G856" s="14" t="s">
        <v>2343</v>
      </c>
      <c r="H856" s="43" t="s">
        <v>1735</v>
      </c>
    </row>
    <row r="857" spans="1:8" ht="108.75" customHeight="1">
      <c r="A857" s="21" t="s">
        <v>827</v>
      </c>
      <c r="B857" s="14" t="s">
        <v>2344</v>
      </c>
      <c r="C857" s="14" t="s">
        <v>2345</v>
      </c>
      <c r="D857" s="14">
        <v>14</v>
      </c>
      <c r="E857" s="14" t="s">
        <v>2346</v>
      </c>
      <c r="F857" s="22">
        <v>3</v>
      </c>
      <c r="G857" s="14" t="s">
        <v>2347</v>
      </c>
      <c r="H857" s="43" t="s">
        <v>2161</v>
      </c>
    </row>
    <row r="858" spans="1:8" ht="108.75" customHeight="1">
      <c r="A858" s="21" t="s">
        <v>827</v>
      </c>
      <c r="B858" s="14" t="s">
        <v>2348</v>
      </c>
      <c r="C858" s="14" t="s">
        <v>20</v>
      </c>
      <c r="D858" s="14">
        <v>107</v>
      </c>
      <c r="E858" s="14" t="s">
        <v>1749</v>
      </c>
      <c r="F858" s="22">
        <v>1</v>
      </c>
      <c r="G858" s="14" t="s">
        <v>2349</v>
      </c>
      <c r="H858" s="43" t="s">
        <v>2296</v>
      </c>
    </row>
    <row r="859" spans="1:8" ht="108.75" customHeight="1">
      <c r="A859" s="21" t="s">
        <v>827</v>
      </c>
      <c r="B859" s="14" t="s">
        <v>2350</v>
      </c>
      <c r="C859" s="14" t="s">
        <v>53</v>
      </c>
      <c r="D859" s="14" t="s">
        <v>2351</v>
      </c>
      <c r="E859" s="14" t="s">
        <v>1775</v>
      </c>
      <c r="F859" s="22">
        <v>2</v>
      </c>
      <c r="G859" s="14" t="s">
        <v>2347</v>
      </c>
      <c r="H859" s="43" t="s">
        <v>1722</v>
      </c>
    </row>
    <row r="860" spans="1:8" ht="108.75" customHeight="1">
      <c r="A860" s="21" t="s">
        <v>827</v>
      </c>
      <c r="B860" s="14" t="s">
        <v>2352</v>
      </c>
      <c r="C860" s="14" t="s">
        <v>171</v>
      </c>
      <c r="D860" s="14">
        <v>66</v>
      </c>
      <c r="E860" s="14" t="s">
        <v>1593</v>
      </c>
      <c r="F860" s="22">
        <v>1</v>
      </c>
      <c r="G860" s="14" t="s">
        <v>2347</v>
      </c>
      <c r="H860" s="43" t="s">
        <v>2296</v>
      </c>
    </row>
    <row r="861" spans="1:8" ht="108.75" customHeight="1">
      <c r="A861" s="21" t="s">
        <v>827</v>
      </c>
      <c r="B861" s="14" t="s">
        <v>2353</v>
      </c>
      <c r="C861" s="14" t="s">
        <v>2354</v>
      </c>
      <c r="D861" s="14">
        <v>7</v>
      </c>
      <c r="E861" s="14" t="s">
        <v>1479</v>
      </c>
      <c r="F861" s="22">
        <v>1</v>
      </c>
      <c r="G861" s="14" t="s">
        <v>2347</v>
      </c>
      <c r="H861" s="43" t="s">
        <v>2296</v>
      </c>
    </row>
    <row r="862" spans="1:8" ht="108.75" customHeight="1">
      <c r="A862" s="21" t="s">
        <v>827</v>
      </c>
      <c r="B862" s="14" t="s">
        <v>2355</v>
      </c>
      <c r="C862" s="14" t="s">
        <v>70</v>
      </c>
      <c r="D862" s="14" t="s">
        <v>2356</v>
      </c>
      <c r="E862" s="14" t="s">
        <v>2357</v>
      </c>
      <c r="F862" s="22">
        <v>2</v>
      </c>
      <c r="G862" s="14" t="s">
        <v>2347</v>
      </c>
      <c r="H862" s="43" t="s">
        <v>2296</v>
      </c>
    </row>
    <row r="863" spans="1:8" ht="108.75" customHeight="1">
      <c r="A863" s="21" t="s">
        <v>827</v>
      </c>
      <c r="B863" s="14" t="s">
        <v>2358</v>
      </c>
      <c r="C863" s="14" t="s">
        <v>1762</v>
      </c>
      <c r="D863" s="14">
        <v>102</v>
      </c>
      <c r="E863" s="14" t="s">
        <v>2359</v>
      </c>
      <c r="F863" s="22">
        <v>10</v>
      </c>
      <c r="G863" s="14" t="s">
        <v>2347</v>
      </c>
      <c r="H863" s="43" t="s">
        <v>2296</v>
      </c>
    </row>
    <row r="864" spans="1:8" ht="108.75" customHeight="1">
      <c r="A864" s="21" t="s">
        <v>827</v>
      </c>
      <c r="B864" s="14" t="s">
        <v>2360</v>
      </c>
      <c r="C864" s="14" t="s">
        <v>1979</v>
      </c>
      <c r="D864" s="14">
        <v>19</v>
      </c>
      <c r="E864" s="14" t="s">
        <v>2361</v>
      </c>
      <c r="F864" s="22">
        <v>2</v>
      </c>
      <c r="G864" s="14" t="s">
        <v>2347</v>
      </c>
      <c r="H864" s="43" t="s">
        <v>2296</v>
      </c>
    </row>
    <row r="865" spans="1:8" ht="108.75" customHeight="1">
      <c r="A865" s="21" t="s">
        <v>827</v>
      </c>
      <c r="B865" s="14" t="s">
        <v>2362</v>
      </c>
      <c r="C865" s="14" t="s">
        <v>31</v>
      </c>
      <c r="D865" s="14">
        <v>3</v>
      </c>
      <c r="E865" s="14" t="s">
        <v>1627</v>
      </c>
      <c r="F865" s="22">
        <v>1</v>
      </c>
      <c r="G865" s="14" t="s">
        <v>2347</v>
      </c>
      <c r="H865" s="43" t="s">
        <v>2296</v>
      </c>
    </row>
    <row r="866" spans="1:8" ht="108.75" customHeight="1">
      <c r="A866" s="21" t="s">
        <v>827</v>
      </c>
      <c r="B866" s="14" t="s">
        <v>2363</v>
      </c>
      <c r="C866" s="14" t="s">
        <v>232</v>
      </c>
      <c r="D866" s="14" t="s">
        <v>2364</v>
      </c>
      <c r="E866" s="14" t="s">
        <v>1551</v>
      </c>
      <c r="F866" s="22">
        <v>3</v>
      </c>
      <c r="G866" s="14" t="s">
        <v>2347</v>
      </c>
      <c r="H866" s="43" t="s">
        <v>2296</v>
      </c>
    </row>
    <row r="867" spans="1:8" ht="108.75" customHeight="1">
      <c r="A867" s="21" t="s">
        <v>827</v>
      </c>
      <c r="B867" s="14" t="s">
        <v>2365</v>
      </c>
      <c r="C867" s="14" t="s">
        <v>45</v>
      </c>
      <c r="D867" s="14" t="s">
        <v>2366</v>
      </c>
      <c r="E867" s="14" t="s">
        <v>1605</v>
      </c>
      <c r="F867" s="22">
        <v>1</v>
      </c>
      <c r="G867" s="14" t="s">
        <v>2347</v>
      </c>
      <c r="H867" s="43" t="s">
        <v>2296</v>
      </c>
    </row>
    <row r="868" spans="1:8" ht="108.75" customHeight="1">
      <c r="A868" s="21" t="s">
        <v>827</v>
      </c>
      <c r="B868" s="14" t="s">
        <v>2367</v>
      </c>
      <c r="C868" s="14" t="s">
        <v>37</v>
      </c>
      <c r="D868" s="14">
        <v>86</v>
      </c>
      <c r="E868" s="14" t="s">
        <v>1724</v>
      </c>
      <c r="F868" s="22">
        <v>4</v>
      </c>
      <c r="G868" s="14" t="s">
        <v>2368</v>
      </c>
      <c r="H868" s="43" t="s">
        <v>1722</v>
      </c>
    </row>
    <row r="869" spans="1:8" ht="108.75" customHeight="1">
      <c r="A869" s="21" t="s">
        <v>827</v>
      </c>
      <c r="B869" s="14" t="s">
        <v>2369</v>
      </c>
      <c r="C869" s="14" t="s">
        <v>37</v>
      </c>
      <c r="D869" s="14">
        <v>3</v>
      </c>
      <c r="E869" s="14" t="s">
        <v>1605</v>
      </c>
      <c r="F869" s="22">
        <v>1</v>
      </c>
      <c r="G869" s="14" t="s">
        <v>2347</v>
      </c>
      <c r="H869" s="43" t="s">
        <v>2296</v>
      </c>
    </row>
    <row r="870" spans="1:8" ht="108.75" customHeight="1">
      <c r="A870" s="21" t="s">
        <v>827</v>
      </c>
      <c r="B870" s="14" t="s">
        <v>2370</v>
      </c>
      <c r="C870" s="14" t="s">
        <v>37</v>
      </c>
      <c r="D870" s="14" t="s">
        <v>2371</v>
      </c>
      <c r="E870" s="14" t="s">
        <v>1551</v>
      </c>
      <c r="F870" s="22">
        <v>3</v>
      </c>
      <c r="G870" s="14" t="s">
        <v>2372</v>
      </c>
      <c r="H870" s="43" t="s">
        <v>2296</v>
      </c>
    </row>
    <row r="871" spans="1:8" ht="108.75" customHeight="1">
      <c r="A871" s="21" t="s">
        <v>677</v>
      </c>
      <c r="B871" s="14" t="s">
        <v>2373</v>
      </c>
      <c r="C871" s="14" t="s">
        <v>53</v>
      </c>
      <c r="D871" s="5" t="s">
        <v>2374</v>
      </c>
      <c r="E871" s="14" t="s">
        <v>730</v>
      </c>
      <c r="F871" s="22">
        <v>1</v>
      </c>
      <c r="G871" s="14" t="s">
        <v>2375</v>
      </c>
      <c r="H871" s="43" t="s">
        <v>1758</v>
      </c>
    </row>
    <row r="872" spans="1:8" ht="108.75" customHeight="1">
      <c r="A872" s="21" t="s">
        <v>677</v>
      </c>
      <c r="B872" s="14"/>
      <c r="C872" s="14" t="s">
        <v>70</v>
      </c>
      <c r="D872" s="14">
        <v>125</v>
      </c>
      <c r="E872" s="14" t="s">
        <v>212</v>
      </c>
      <c r="F872" s="22">
        <v>1</v>
      </c>
      <c r="G872" s="14" t="s">
        <v>2375</v>
      </c>
      <c r="H872" s="43"/>
    </row>
    <row r="873" spans="1:8" ht="108.75" customHeight="1">
      <c r="A873" s="21" t="s">
        <v>1227</v>
      </c>
      <c r="B873" s="14" t="s">
        <v>901</v>
      </c>
      <c r="C873" s="14" t="s">
        <v>1640</v>
      </c>
      <c r="D873" s="5" t="s">
        <v>2376</v>
      </c>
      <c r="E873" s="5" t="s">
        <v>2377</v>
      </c>
      <c r="F873" s="22">
        <v>3</v>
      </c>
      <c r="G873" s="14" t="s">
        <v>2378</v>
      </c>
      <c r="H873" s="43" t="s">
        <v>1758</v>
      </c>
    </row>
    <row r="874" spans="1:8" ht="108.75" customHeight="1">
      <c r="A874" s="21" t="s">
        <v>677</v>
      </c>
      <c r="B874" s="14" t="s">
        <v>2015</v>
      </c>
      <c r="C874" s="14" t="s">
        <v>64</v>
      </c>
      <c r="D874" s="14" t="s">
        <v>633</v>
      </c>
      <c r="E874" s="5" t="s">
        <v>2379</v>
      </c>
      <c r="F874" s="22">
        <v>5</v>
      </c>
      <c r="G874" s="14" t="s">
        <v>2380</v>
      </c>
      <c r="H874" s="43" t="s">
        <v>1952</v>
      </c>
    </row>
    <row r="875" spans="1:8" ht="108.75" customHeight="1">
      <c r="A875" s="21" t="s">
        <v>827</v>
      </c>
      <c r="B875" s="14"/>
      <c r="C875" s="14" t="s">
        <v>685</v>
      </c>
      <c r="D875" s="14">
        <v>20</v>
      </c>
      <c r="E875" s="14" t="s">
        <v>1304</v>
      </c>
      <c r="F875" s="22">
        <v>1</v>
      </c>
      <c r="G875" s="14" t="s">
        <v>2375</v>
      </c>
      <c r="H875" s="43"/>
    </row>
    <row r="876" spans="1:8" ht="108.75" customHeight="1">
      <c r="A876" s="21" t="s">
        <v>827</v>
      </c>
      <c r="B876" s="14" t="s">
        <v>2381</v>
      </c>
      <c r="C876" s="14" t="s">
        <v>56</v>
      </c>
      <c r="D876" s="14" t="s">
        <v>2382</v>
      </c>
      <c r="E876" s="14" t="s">
        <v>2383</v>
      </c>
      <c r="F876" s="22">
        <v>2</v>
      </c>
      <c r="G876" s="14" t="s">
        <v>2380</v>
      </c>
      <c r="H876" s="43" t="s">
        <v>2161</v>
      </c>
    </row>
    <row r="877" spans="1:8" ht="108.75" customHeight="1">
      <c r="A877" s="21" t="s">
        <v>827</v>
      </c>
      <c r="B877" s="14" t="s">
        <v>2384</v>
      </c>
      <c r="C877" s="14" t="s">
        <v>56</v>
      </c>
      <c r="D877" s="54" t="s">
        <v>2385</v>
      </c>
      <c r="E877" s="14" t="s">
        <v>2386</v>
      </c>
      <c r="F877" s="22">
        <v>3</v>
      </c>
      <c r="G877" s="14" t="s">
        <v>2375</v>
      </c>
      <c r="H877" s="43" t="s">
        <v>2387</v>
      </c>
    </row>
    <row r="878" spans="1:8" ht="108.75" customHeight="1">
      <c r="A878" s="21" t="s">
        <v>677</v>
      </c>
      <c r="B878" s="14"/>
      <c r="C878" s="14" t="s">
        <v>2388</v>
      </c>
      <c r="D878" s="14">
        <v>20</v>
      </c>
      <c r="E878" s="14" t="s">
        <v>510</v>
      </c>
      <c r="F878" s="22">
        <v>2</v>
      </c>
      <c r="G878" s="14" t="s">
        <v>2375</v>
      </c>
      <c r="H878" s="43"/>
    </row>
    <row r="879" spans="1:8" ht="108.75" customHeight="1">
      <c r="A879" s="21" t="s">
        <v>677</v>
      </c>
      <c r="B879" s="14"/>
      <c r="C879" s="14" t="s">
        <v>888</v>
      </c>
      <c r="D879" s="14">
        <v>7</v>
      </c>
      <c r="E879" s="14" t="s">
        <v>1304</v>
      </c>
      <c r="F879" s="22">
        <v>1</v>
      </c>
      <c r="G879" s="14" t="s">
        <v>2380</v>
      </c>
      <c r="H879" s="43"/>
    </row>
    <row r="880" spans="1:8" ht="108.75" customHeight="1">
      <c r="A880" s="21" t="s">
        <v>677</v>
      </c>
      <c r="B880" s="14"/>
      <c r="C880" s="14" t="s">
        <v>45</v>
      </c>
      <c r="D880" s="14">
        <v>63</v>
      </c>
      <c r="E880" s="14" t="s">
        <v>730</v>
      </c>
      <c r="F880" s="22">
        <v>1</v>
      </c>
      <c r="G880" s="14" t="s">
        <v>2375</v>
      </c>
      <c r="H880" s="43"/>
    </row>
    <row r="881" spans="1:8" ht="108.75" customHeight="1">
      <c r="A881" s="21" t="s">
        <v>677</v>
      </c>
      <c r="B881" s="14"/>
      <c r="C881" s="14" t="s">
        <v>70</v>
      </c>
      <c r="D881" s="14">
        <v>103</v>
      </c>
      <c r="E881" s="14" t="s">
        <v>2389</v>
      </c>
      <c r="F881" s="22">
        <v>3</v>
      </c>
      <c r="G881" s="14" t="s">
        <v>2375</v>
      </c>
      <c r="H881" s="43"/>
    </row>
    <row r="882" spans="1:8" ht="108.75" customHeight="1">
      <c r="A882" s="21" t="s">
        <v>677</v>
      </c>
      <c r="B882" s="14"/>
      <c r="C882" s="14" t="s">
        <v>2390</v>
      </c>
      <c r="D882" s="14">
        <v>24</v>
      </c>
      <c r="E882" s="14" t="s">
        <v>730</v>
      </c>
      <c r="F882" s="22">
        <v>1</v>
      </c>
      <c r="G882" s="14" t="s">
        <v>2375</v>
      </c>
      <c r="H882" s="43"/>
    </row>
    <row r="883" spans="1:8" ht="108.75" customHeight="1">
      <c r="A883" s="21" t="s">
        <v>677</v>
      </c>
      <c r="B883" s="14" t="s">
        <v>2391</v>
      </c>
      <c r="C883" s="14" t="s">
        <v>171</v>
      </c>
      <c r="D883" s="14">
        <v>25</v>
      </c>
      <c r="E883" s="14" t="s">
        <v>2392</v>
      </c>
      <c r="F883" s="22">
        <v>3</v>
      </c>
      <c r="G883" s="14" t="s">
        <v>2380</v>
      </c>
      <c r="H883" s="43" t="s">
        <v>2387</v>
      </c>
    </row>
    <row r="884" spans="1:8" ht="108.75" customHeight="1">
      <c r="A884" s="21" t="s">
        <v>1227</v>
      </c>
      <c r="B884" s="14" t="s">
        <v>2393</v>
      </c>
      <c r="C884" s="14" t="s">
        <v>53</v>
      </c>
      <c r="D884" s="14">
        <v>337</v>
      </c>
      <c r="E884" s="14" t="s">
        <v>730</v>
      </c>
      <c r="F884" s="22">
        <v>1</v>
      </c>
      <c r="G884" s="14" t="s">
        <v>2394</v>
      </c>
      <c r="H884" s="43" t="s">
        <v>1758</v>
      </c>
    </row>
    <row r="885" spans="1:8" ht="108.75" customHeight="1">
      <c r="A885" s="21" t="s">
        <v>677</v>
      </c>
      <c r="B885" s="14" t="s">
        <v>2395</v>
      </c>
      <c r="C885" s="14" t="s">
        <v>53</v>
      </c>
      <c r="D885" s="14">
        <v>164</v>
      </c>
      <c r="E885" s="14" t="s">
        <v>2396</v>
      </c>
      <c r="F885" s="22">
        <v>1</v>
      </c>
      <c r="G885" s="14" t="s">
        <v>2375</v>
      </c>
      <c r="H885" s="43" t="s">
        <v>1758</v>
      </c>
    </row>
    <row r="886" spans="1:8" ht="108.75" customHeight="1">
      <c r="A886" s="21" t="s">
        <v>677</v>
      </c>
      <c r="B886" s="14" t="s">
        <v>2397</v>
      </c>
      <c r="C886" s="14" t="s">
        <v>14</v>
      </c>
      <c r="D886" s="14">
        <v>55</v>
      </c>
      <c r="E886" s="14" t="s">
        <v>2398</v>
      </c>
      <c r="F886" s="22">
        <v>3</v>
      </c>
      <c r="G886" s="14" t="s">
        <v>2375</v>
      </c>
      <c r="H886" s="43" t="s">
        <v>1758</v>
      </c>
    </row>
    <row r="887" spans="1:8" ht="108.75" customHeight="1">
      <c r="A887" s="21" t="s">
        <v>677</v>
      </c>
      <c r="B887" s="14" t="s">
        <v>2399</v>
      </c>
      <c r="C887" s="14" t="s">
        <v>2336</v>
      </c>
      <c r="D887" s="14">
        <v>19</v>
      </c>
      <c r="E887" s="14" t="s">
        <v>744</v>
      </c>
      <c r="F887" s="22">
        <v>1</v>
      </c>
      <c r="G887" s="14" t="s">
        <v>2378</v>
      </c>
      <c r="H887" s="43" t="s">
        <v>2161</v>
      </c>
    </row>
    <row r="888" spans="1:8" ht="108.75" customHeight="1">
      <c r="A888" s="21" t="s">
        <v>677</v>
      </c>
      <c r="B888" s="14" t="s">
        <v>2400</v>
      </c>
      <c r="C888" s="14" t="s">
        <v>624</v>
      </c>
      <c r="D888" s="14">
        <v>37</v>
      </c>
      <c r="E888" s="14" t="s">
        <v>2401</v>
      </c>
      <c r="F888" s="22">
        <v>4</v>
      </c>
      <c r="G888" s="14" t="s">
        <v>2394</v>
      </c>
      <c r="H888" s="43" t="s">
        <v>2387</v>
      </c>
    </row>
    <row r="889" spans="1:8" ht="108.75" customHeight="1">
      <c r="A889" s="21" t="s">
        <v>677</v>
      </c>
      <c r="B889" s="14" t="s">
        <v>2225</v>
      </c>
      <c r="C889" s="14" t="s">
        <v>1979</v>
      </c>
      <c r="D889" s="14">
        <v>6</v>
      </c>
      <c r="E889" s="14" t="s">
        <v>730</v>
      </c>
      <c r="F889" s="22">
        <v>1</v>
      </c>
      <c r="G889" s="14" t="s">
        <v>2394</v>
      </c>
      <c r="H889" s="43" t="s">
        <v>1952</v>
      </c>
    </row>
    <row r="890" spans="1:8" ht="108.75" customHeight="1">
      <c r="A890" s="21" t="s">
        <v>677</v>
      </c>
      <c r="B890" s="14" t="s">
        <v>2402</v>
      </c>
      <c r="C890" s="14" t="s">
        <v>37</v>
      </c>
      <c r="D890" s="14">
        <v>112</v>
      </c>
      <c r="E890" s="14" t="s">
        <v>730</v>
      </c>
      <c r="F890" s="22">
        <v>1</v>
      </c>
      <c r="G890" s="14" t="s">
        <v>2380</v>
      </c>
      <c r="H890" s="43" t="s">
        <v>1952</v>
      </c>
    </row>
    <row r="891" spans="1:8" ht="108.75" customHeight="1">
      <c r="A891" s="21" t="s">
        <v>677</v>
      </c>
      <c r="B891" s="14" t="s">
        <v>2403</v>
      </c>
      <c r="C891" s="14" t="s">
        <v>1964</v>
      </c>
      <c r="D891" s="14">
        <v>35</v>
      </c>
      <c r="E891" s="14" t="s">
        <v>1304</v>
      </c>
      <c r="F891" s="22">
        <v>1</v>
      </c>
      <c r="G891" s="14" t="s">
        <v>2394</v>
      </c>
      <c r="H891" s="43" t="s">
        <v>1952</v>
      </c>
    </row>
    <row r="892" spans="1:8" ht="108.75" customHeight="1">
      <c r="A892" s="21" t="s">
        <v>677</v>
      </c>
      <c r="B892" s="14" t="s">
        <v>2404</v>
      </c>
      <c r="C892" s="14" t="s">
        <v>281</v>
      </c>
      <c r="D892" s="14">
        <v>54</v>
      </c>
      <c r="E892" s="14" t="s">
        <v>730</v>
      </c>
      <c r="F892" s="22">
        <v>1</v>
      </c>
      <c r="G892" s="14" t="s">
        <v>2405</v>
      </c>
      <c r="H892" s="14" t="s">
        <v>1758</v>
      </c>
    </row>
    <row r="893" spans="1:8" ht="108.75" customHeight="1">
      <c r="A893" s="21" t="s">
        <v>677</v>
      </c>
      <c r="B893" s="14" t="s">
        <v>2406</v>
      </c>
      <c r="C893" s="14" t="s">
        <v>53</v>
      </c>
      <c r="D893" s="14">
        <v>119</v>
      </c>
      <c r="E893" s="14" t="s">
        <v>1304</v>
      </c>
      <c r="F893" s="22">
        <v>1</v>
      </c>
      <c r="G893" s="14" t="s">
        <v>2407</v>
      </c>
      <c r="H893" s="14" t="s">
        <v>1758</v>
      </c>
    </row>
    <row r="894" spans="1:8" ht="108.75" customHeight="1">
      <c r="A894" s="21" t="s">
        <v>677</v>
      </c>
      <c r="B894" s="14" t="s">
        <v>2408</v>
      </c>
      <c r="C894" s="14" t="s">
        <v>37</v>
      </c>
      <c r="D894" s="14">
        <v>114</v>
      </c>
      <c r="E894" s="14" t="s">
        <v>30</v>
      </c>
      <c r="F894" s="22">
        <v>1</v>
      </c>
      <c r="G894" s="14" t="s">
        <v>2409</v>
      </c>
      <c r="H894" s="14" t="s">
        <v>1735</v>
      </c>
    </row>
    <row r="895" spans="1:8" ht="108.75" customHeight="1">
      <c r="A895" s="21" t="s">
        <v>677</v>
      </c>
      <c r="B895" s="14" t="s">
        <v>2410</v>
      </c>
      <c r="C895" s="14" t="s">
        <v>1058</v>
      </c>
      <c r="D895" s="14" t="s">
        <v>2411</v>
      </c>
      <c r="E895" s="14" t="s">
        <v>1897</v>
      </c>
      <c r="F895" s="22">
        <v>7</v>
      </c>
      <c r="G895" s="14" t="s">
        <v>2412</v>
      </c>
      <c r="H895" s="14" t="s">
        <v>1952</v>
      </c>
    </row>
    <row r="896" spans="1:8" ht="108.75" customHeight="1">
      <c r="A896" s="21" t="s">
        <v>677</v>
      </c>
      <c r="B896" s="14" t="s">
        <v>2413</v>
      </c>
      <c r="C896" s="14" t="s">
        <v>2414</v>
      </c>
      <c r="D896" s="14">
        <v>126</v>
      </c>
      <c r="E896" s="14" t="s">
        <v>1455</v>
      </c>
      <c r="F896" s="22">
        <v>1</v>
      </c>
      <c r="G896" s="14" t="s">
        <v>2415</v>
      </c>
      <c r="H896" s="14" t="s">
        <v>2416</v>
      </c>
    </row>
    <row r="897" spans="1:8" ht="108.75" customHeight="1">
      <c r="A897" s="21" t="s">
        <v>677</v>
      </c>
      <c r="B897" s="14" t="s">
        <v>2417</v>
      </c>
      <c r="C897" s="14" t="s">
        <v>56</v>
      </c>
      <c r="D897" s="14" t="s">
        <v>2418</v>
      </c>
      <c r="E897" s="14" t="s">
        <v>2419</v>
      </c>
      <c r="F897" s="22">
        <v>2</v>
      </c>
      <c r="G897" s="14" t="s">
        <v>2420</v>
      </c>
      <c r="H897" s="14" t="s">
        <v>2421</v>
      </c>
    </row>
    <row r="898" spans="1:8" ht="108.75" customHeight="1">
      <c r="A898" s="21" t="s">
        <v>677</v>
      </c>
      <c r="B898" s="14" t="s">
        <v>2422</v>
      </c>
      <c r="C898" s="14" t="s">
        <v>20</v>
      </c>
      <c r="D898" s="14">
        <v>96</v>
      </c>
      <c r="E898" s="14" t="s">
        <v>1697</v>
      </c>
      <c r="F898" s="22">
        <v>1</v>
      </c>
      <c r="G898" s="14" t="s">
        <v>2423</v>
      </c>
      <c r="H898" s="14" t="s">
        <v>1758</v>
      </c>
    </row>
    <row r="899" spans="1:8" ht="108.75" customHeight="1">
      <c r="A899" s="21" t="s">
        <v>677</v>
      </c>
      <c r="B899" s="14" t="s">
        <v>2424</v>
      </c>
      <c r="C899" s="14" t="s">
        <v>26</v>
      </c>
      <c r="D899" s="14" t="s">
        <v>2425</v>
      </c>
      <c r="E899" s="14" t="s">
        <v>1849</v>
      </c>
      <c r="F899" s="22">
        <v>1</v>
      </c>
      <c r="G899" s="14" t="s">
        <v>2426</v>
      </c>
      <c r="H899" s="14" t="s">
        <v>1952</v>
      </c>
    </row>
    <row r="900" spans="1:8" ht="108.75" customHeight="1">
      <c r="A900" s="21" t="s">
        <v>677</v>
      </c>
      <c r="B900" s="14" t="s">
        <v>2427</v>
      </c>
      <c r="C900" s="14" t="s">
        <v>2428</v>
      </c>
      <c r="D900" s="14">
        <v>80</v>
      </c>
      <c r="E900" s="14" t="s">
        <v>1551</v>
      </c>
      <c r="F900" s="22">
        <v>3</v>
      </c>
      <c r="G900" s="14" t="s">
        <v>2426</v>
      </c>
      <c r="H900" s="14" t="s">
        <v>1952</v>
      </c>
    </row>
    <row r="901" spans="1:8" ht="108.75" customHeight="1">
      <c r="A901" s="21" t="s">
        <v>677</v>
      </c>
      <c r="B901" s="14" t="s">
        <v>2429</v>
      </c>
      <c r="C901" s="14" t="s">
        <v>118</v>
      </c>
      <c r="D901" s="14">
        <v>38</v>
      </c>
      <c r="E901" s="14" t="s">
        <v>2430</v>
      </c>
      <c r="F901" s="22">
        <v>3</v>
      </c>
      <c r="G901" s="14" t="s">
        <v>2431</v>
      </c>
      <c r="H901" s="14" t="s">
        <v>1952</v>
      </c>
    </row>
    <row r="902" spans="1:8" ht="108.75" customHeight="1">
      <c r="A902" s="21" t="s">
        <v>677</v>
      </c>
      <c r="B902" s="14" t="s">
        <v>2432</v>
      </c>
      <c r="C902" s="14" t="s">
        <v>45</v>
      </c>
      <c r="D902" s="14">
        <v>65</v>
      </c>
      <c r="E902" s="14" t="s">
        <v>1815</v>
      </c>
      <c r="F902" s="22">
        <v>2</v>
      </c>
      <c r="G902" s="14" t="s">
        <v>2431</v>
      </c>
      <c r="H902" s="14" t="s">
        <v>1952</v>
      </c>
    </row>
    <row r="903" spans="1:8" ht="108.75" customHeight="1">
      <c r="A903" s="21" t="s">
        <v>677</v>
      </c>
      <c r="B903" s="14" t="s">
        <v>2433</v>
      </c>
      <c r="C903" s="14" t="s">
        <v>26</v>
      </c>
      <c r="D903" s="14">
        <v>54</v>
      </c>
      <c r="E903" s="14" t="s">
        <v>1849</v>
      </c>
      <c r="F903" s="22">
        <v>1</v>
      </c>
      <c r="G903" s="14" t="s">
        <v>2431</v>
      </c>
      <c r="H903" s="14" t="s">
        <v>1712</v>
      </c>
    </row>
    <row r="904" spans="1:8" ht="108.75" customHeight="1">
      <c r="A904" s="21" t="s">
        <v>677</v>
      </c>
      <c r="B904" s="14" t="s">
        <v>2434</v>
      </c>
      <c r="C904" s="14" t="s">
        <v>37</v>
      </c>
      <c r="D904" s="14">
        <v>90</v>
      </c>
      <c r="E904" s="14" t="s">
        <v>1749</v>
      </c>
      <c r="F904" s="22">
        <v>1</v>
      </c>
      <c r="G904" s="14" t="s">
        <v>2431</v>
      </c>
      <c r="H904" s="14" t="s">
        <v>1735</v>
      </c>
    </row>
    <row r="905" spans="1:8" ht="108.75" customHeight="1">
      <c r="A905" s="21" t="s">
        <v>1215</v>
      </c>
      <c r="B905" s="14" t="s">
        <v>2120</v>
      </c>
      <c r="C905" s="14" t="s">
        <v>2435</v>
      </c>
      <c r="D905" s="14"/>
      <c r="E905" s="14" t="s">
        <v>2436</v>
      </c>
      <c r="F905" s="22">
        <v>2</v>
      </c>
      <c r="G905" s="14" t="s">
        <v>2431</v>
      </c>
      <c r="H905" s="14" t="s">
        <v>1735</v>
      </c>
    </row>
    <row r="906" spans="1:8" ht="108.75" customHeight="1">
      <c r="A906" s="21" t="s">
        <v>677</v>
      </c>
      <c r="B906" s="14" t="s">
        <v>1476</v>
      </c>
      <c r="C906" s="14" t="s">
        <v>53</v>
      </c>
      <c r="D906" s="14">
        <v>335</v>
      </c>
      <c r="E906" s="14" t="s">
        <v>1815</v>
      </c>
      <c r="F906" s="22">
        <v>2</v>
      </c>
      <c r="G906" s="14" t="s">
        <v>2431</v>
      </c>
      <c r="H906" s="14" t="s">
        <v>1735</v>
      </c>
    </row>
    <row r="907" spans="1:8" ht="108.75" customHeight="1">
      <c r="A907" s="21" t="s">
        <v>677</v>
      </c>
      <c r="B907" s="14" t="s">
        <v>2437</v>
      </c>
      <c r="C907" s="14" t="s">
        <v>235</v>
      </c>
      <c r="D907" s="14">
        <v>20</v>
      </c>
      <c r="E907" s="14" t="s">
        <v>1605</v>
      </c>
      <c r="F907" s="22">
        <v>1</v>
      </c>
      <c r="G907" s="14" t="s">
        <v>2431</v>
      </c>
      <c r="H907" s="14" t="s">
        <v>1735</v>
      </c>
    </row>
    <row r="908" spans="1:8" ht="108.75" customHeight="1">
      <c r="A908" s="21" t="s">
        <v>677</v>
      </c>
      <c r="B908" s="14" t="s">
        <v>2438</v>
      </c>
      <c r="C908" s="14" t="s">
        <v>2439</v>
      </c>
      <c r="D908" s="14">
        <v>14</v>
      </c>
      <c r="E908" s="14" t="s">
        <v>1605</v>
      </c>
      <c r="F908" s="22">
        <v>1</v>
      </c>
      <c r="G908" s="14" t="s">
        <v>2431</v>
      </c>
      <c r="H908" s="14" t="s">
        <v>1715</v>
      </c>
    </row>
    <row r="909" spans="1:8" ht="108.75" customHeight="1">
      <c r="A909" s="21" t="s">
        <v>827</v>
      </c>
      <c r="B909" s="14" t="s">
        <v>2440</v>
      </c>
      <c r="C909" s="14" t="s">
        <v>2441</v>
      </c>
      <c r="D909" s="14"/>
      <c r="E909" s="14" t="s">
        <v>1800</v>
      </c>
      <c r="F909" s="22">
        <v>1</v>
      </c>
      <c r="G909" s="14" t="s">
        <v>2431</v>
      </c>
      <c r="H909" s="14" t="s">
        <v>1722</v>
      </c>
    </row>
    <row r="910" spans="1:8" ht="108.75" customHeight="1">
      <c r="A910" s="21" t="s">
        <v>827</v>
      </c>
      <c r="B910" s="14" t="s">
        <v>2442</v>
      </c>
      <c r="C910" s="14" t="s">
        <v>53</v>
      </c>
      <c r="D910" s="14" t="s">
        <v>2443</v>
      </c>
      <c r="E910" s="14" t="s">
        <v>1749</v>
      </c>
      <c r="F910" s="22">
        <v>1</v>
      </c>
      <c r="G910" s="14" t="s">
        <v>2431</v>
      </c>
      <c r="H910" s="14" t="s">
        <v>1722</v>
      </c>
    </row>
    <row r="911" spans="1:8" ht="108.75" customHeight="1">
      <c r="A911" s="21" t="s">
        <v>827</v>
      </c>
      <c r="B911" s="14" t="s">
        <v>2444</v>
      </c>
      <c r="C911" s="14" t="s">
        <v>81</v>
      </c>
      <c r="D911" s="14">
        <v>18</v>
      </c>
      <c r="E911" s="14" t="s">
        <v>2445</v>
      </c>
      <c r="F911" s="22">
        <v>2</v>
      </c>
      <c r="G911" s="14" t="s">
        <v>2446</v>
      </c>
      <c r="H911" s="14" t="s">
        <v>1722</v>
      </c>
    </row>
    <row r="912" spans="1:8" ht="108.75" customHeight="1">
      <c r="A912" s="21" t="s">
        <v>827</v>
      </c>
      <c r="B912" s="14" t="s">
        <v>2447</v>
      </c>
      <c r="C912" s="14" t="s">
        <v>14</v>
      </c>
      <c r="D912" s="14" t="s">
        <v>2448</v>
      </c>
      <c r="E912" s="14" t="s">
        <v>1800</v>
      </c>
      <c r="F912" s="22">
        <v>1</v>
      </c>
      <c r="G912" s="14" t="s">
        <v>2431</v>
      </c>
      <c r="H912" s="14" t="s">
        <v>2296</v>
      </c>
    </row>
    <row r="913" spans="1:8" ht="108.75" customHeight="1">
      <c r="A913" s="21" t="s">
        <v>827</v>
      </c>
      <c r="B913" s="14" t="s">
        <v>2449</v>
      </c>
      <c r="C913" s="14" t="s">
        <v>45</v>
      </c>
      <c r="D913" s="14">
        <v>67</v>
      </c>
      <c r="E913" s="14" t="s">
        <v>2450</v>
      </c>
      <c r="F913" s="22">
        <v>2</v>
      </c>
      <c r="G913" s="14" t="s">
        <v>2431</v>
      </c>
      <c r="H913" s="14" t="s">
        <v>2296</v>
      </c>
    </row>
    <row r="914" spans="1:8" ht="108.75" customHeight="1">
      <c r="A914" s="21" t="s">
        <v>827</v>
      </c>
      <c r="B914" s="14" t="s">
        <v>2451</v>
      </c>
      <c r="C914" s="14" t="s">
        <v>2255</v>
      </c>
      <c r="D914" s="14">
        <v>29</v>
      </c>
      <c r="E914" s="14" t="s">
        <v>1815</v>
      </c>
      <c r="F914" s="22">
        <v>2</v>
      </c>
      <c r="G914" s="14" t="s">
        <v>2431</v>
      </c>
      <c r="H914" s="14" t="s">
        <v>2161</v>
      </c>
    </row>
    <row r="915" spans="1:8" ht="108.75" customHeight="1">
      <c r="A915" s="21" t="s">
        <v>827</v>
      </c>
      <c r="B915" s="14" t="s">
        <v>2452</v>
      </c>
      <c r="C915" s="14" t="s">
        <v>778</v>
      </c>
      <c r="D915" s="14">
        <v>58</v>
      </c>
      <c r="E915" s="14" t="s">
        <v>1605</v>
      </c>
      <c r="F915" s="22">
        <v>1</v>
      </c>
      <c r="G915" s="14" t="s">
        <v>2431</v>
      </c>
      <c r="H915" s="14" t="s">
        <v>2161</v>
      </c>
    </row>
    <row r="916" spans="1:8" ht="108.75" customHeight="1">
      <c r="A916" s="21" t="s">
        <v>827</v>
      </c>
      <c r="B916" s="14" t="s">
        <v>2453</v>
      </c>
      <c r="C916" s="14" t="s">
        <v>2454</v>
      </c>
      <c r="D916" s="14">
        <v>36</v>
      </c>
      <c r="E916" s="14" t="s">
        <v>1800</v>
      </c>
      <c r="F916" s="22">
        <v>1</v>
      </c>
      <c r="G916" s="14" t="s">
        <v>2431</v>
      </c>
      <c r="H916" s="14" t="s">
        <v>2161</v>
      </c>
    </row>
    <row r="917" spans="1:8" ht="108.75" customHeight="1">
      <c r="A917" s="21" t="s">
        <v>827</v>
      </c>
      <c r="B917" s="14" t="s">
        <v>2455</v>
      </c>
      <c r="C917" s="14" t="s">
        <v>37</v>
      </c>
      <c r="D917" s="14" t="s">
        <v>2456</v>
      </c>
      <c r="E917" s="14" t="s">
        <v>1479</v>
      </c>
      <c r="F917" s="22">
        <v>1</v>
      </c>
      <c r="G917" s="14" t="s">
        <v>2431</v>
      </c>
      <c r="H917" s="14" t="s">
        <v>2387</v>
      </c>
    </row>
    <row r="918" spans="1:8" ht="108.75" customHeight="1">
      <c r="A918" s="21" t="s">
        <v>827</v>
      </c>
      <c r="B918" s="14" t="s">
        <v>2457</v>
      </c>
      <c r="C918" s="14" t="s">
        <v>43</v>
      </c>
      <c r="D918" s="14">
        <v>23</v>
      </c>
      <c r="E918" s="14" t="s">
        <v>2458</v>
      </c>
      <c r="F918" s="22">
        <v>4</v>
      </c>
      <c r="G918" s="14" t="s">
        <v>2431</v>
      </c>
      <c r="H918" s="14" t="s">
        <v>2387</v>
      </c>
    </row>
    <row r="919" spans="1:8" ht="108.75" customHeight="1">
      <c r="A919" s="21" t="s">
        <v>827</v>
      </c>
      <c r="B919" s="14" t="s">
        <v>2459</v>
      </c>
      <c r="C919" s="14" t="s">
        <v>37</v>
      </c>
      <c r="D919" s="14">
        <v>134</v>
      </c>
      <c r="E919" s="14" t="s">
        <v>1484</v>
      </c>
      <c r="F919" s="22">
        <v>1</v>
      </c>
      <c r="G919" s="14" t="s">
        <v>2431</v>
      </c>
      <c r="H919" s="14" t="s">
        <v>2460</v>
      </c>
    </row>
    <row r="920" spans="1:8" ht="108.75" customHeight="1">
      <c r="A920" s="21" t="s">
        <v>827</v>
      </c>
      <c r="B920" s="14" t="s">
        <v>2461</v>
      </c>
      <c r="C920" s="14" t="s">
        <v>275</v>
      </c>
      <c r="D920" s="14">
        <v>5</v>
      </c>
      <c r="E920" s="14" t="s">
        <v>1415</v>
      </c>
      <c r="F920" s="22">
        <v>1</v>
      </c>
      <c r="G920" s="14" t="s">
        <v>2431</v>
      </c>
      <c r="H920" s="14" t="s">
        <v>2460</v>
      </c>
    </row>
    <row r="921" spans="1:8" ht="108.75" customHeight="1">
      <c r="A921" s="21" t="s">
        <v>677</v>
      </c>
      <c r="B921" s="14" t="s">
        <v>2462</v>
      </c>
      <c r="C921" s="14" t="s">
        <v>1762</v>
      </c>
      <c r="D921" s="14">
        <v>76</v>
      </c>
      <c r="E921" s="14" t="s">
        <v>1627</v>
      </c>
      <c r="F921" s="22">
        <v>1</v>
      </c>
      <c r="G921" s="14" t="s">
        <v>2463</v>
      </c>
      <c r="H921" s="14" t="s">
        <v>1952</v>
      </c>
    </row>
    <row r="922" spans="1:8" ht="108.75" customHeight="1">
      <c r="A922" s="21" t="s">
        <v>677</v>
      </c>
      <c r="B922" s="14" t="s">
        <v>2464</v>
      </c>
      <c r="C922" s="14" t="s">
        <v>1794</v>
      </c>
      <c r="D922" s="14" t="s">
        <v>2465</v>
      </c>
      <c r="E922" s="14" t="s">
        <v>1422</v>
      </c>
      <c r="F922" s="22">
        <v>2</v>
      </c>
      <c r="G922" s="14" t="s">
        <v>2463</v>
      </c>
      <c r="H922" s="14" t="s">
        <v>1952</v>
      </c>
    </row>
    <row r="923" spans="1:8" ht="108.75" customHeight="1">
      <c r="A923" s="21" t="s">
        <v>1215</v>
      </c>
      <c r="B923" s="14" t="s">
        <v>2466</v>
      </c>
      <c r="C923" s="14" t="s">
        <v>624</v>
      </c>
      <c r="D923" s="14">
        <v>94</v>
      </c>
      <c r="E923" s="14" t="s">
        <v>2467</v>
      </c>
      <c r="F923" s="22">
        <v>20</v>
      </c>
      <c r="G923" s="14" t="s">
        <v>2468</v>
      </c>
      <c r="H923" s="14" t="s">
        <v>2296</v>
      </c>
    </row>
    <row r="924" spans="1:8" ht="108.75" customHeight="1">
      <c r="A924" s="21" t="s">
        <v>827</v>
      </c>
      <c r="B924" s="14" t="s">
        <v>2469</v>
      </c>
      <c r="C924" s="14" t="s">
        <v>77</v>
      </c>
      <c r="D924" s="14">
        <v>170</v>
      </c>
      <c r="E924" s="14" t="s">
        <v>1605</v>
      </c>
      <c r="F924" s="22">
        <v>1</v>
      </c>
      <c r="G924" s="14" t="s">
        <v>2468</v>
      </c>
      <c r="H924" s="14" t="s">
        <v>1722</v>
      </c>
    </row>
    <row r="925" spans="1:8" ht="108.75" customHeight="1">
      <c r="A925" s="21" t="s">
        <v>827</v>
      </c>
      <c r="B925" s="14" t="s">
        <v>2470</v>
      </c>
      <c r="C925" s="14" t="s">
        <v>2471</v>
      </c>
      <c r="D925" s="14">
        <v>49</v>
      </c>
      <c r="E925" s="14" t="s">
        <v>2281</v>
      </c>
      <c r="F925" s="22">
        <v>4</v>
      </c>
      <c r="G925" s="14" t="s">
        <v>2468</v>
      </c>
      <c r="H925" s="14" t="s">
        <v>2296</v>
      </c>
    </row>
    <row r="926" spans="1:8" ht="108.75" customHeight="1">
      <c r="A926" s="21" t="s">
        <v>827</v>
      </c>
      <c r="B926" s="14" t="s">
        <v>2472</v>
      </c>
      <c r="C926" s="14" t="s">
        <v>37</v>
      </c>
      <c r="D926" s="14">
        <v>9</v>
      </c>
      <c r="E926" s="14" t="s">
        <v>1815</v>
      </c>
      <c r="F926" s="22">
        <v>2</v>
      </c>
      <c r="G926" s="14" t="s">
        <v>2468</v>
      </c>
      <c r="H926" s="14" t="s">
        <v>2296</v>
      </c>
    </row>
    <row r="927" spans="1:8" ht="108.75" customHeight="1">
      <c r="A927" s="21" t="s">
        <v>677</v>
      </c>
      <c r="B927" s="14" t="s">
        <v>2473</v>
      </c>
      <c r="C927" s="14" t="s">
        <v>1955</v>
      </c>
      <c r="D927" s="14" t="s">
        <v>2474</v>
      </c>
      <c r="E927" s="14" t="s">
        <v>1422</v>
      </c>
      <c r="F927" s="22">
        <v>2</v>
      </c>
      <c r="G927" s="14" t="s">
        <v>2468</v>
      </c>
      <c r="H927" s="14" t="s">
        <v>1712</v>
      </c>
    </row>
    <row r="928" spans="1:8" ht="108.75" customHeight="1">
      <c r="A928" s="21" t="s">
        <v>827</v>
      </c>
      <c r="B928" s="14" t="s">
        <v>2475</v>
      </c>
      <c r="C928" s="14" t="s">
        <v>1709</v>
      </c>
      <c r="D928" s="14">
        <v>10</v>
      </c>
      <c r="E928" s="14" t="s">
        <v>2476</v>
      </c>
      <c r="F928" s="22">
        <v>2</v>
      </c>
      <c r="G928" s="14" t="s">
        <v>2468</v>
      </c>
      <c r="H928" s="14" t="s">
        <v>2296</v>
      </c>
    </row>
    <row r="929" spans="1:8" ht="108.75" customHeight="1">
      <c r="A929" s="21" t="s">
        <v>827</v>
      </c>
      <c r="B929" s="14"/>
      <c r="C929" s="14" t="s">
        <v>2477</v>
      </c>
      <c r="D929" s="14">
        <v>29</v>
      </c>
      <c r="E929" s="14" t="s">
        <v>2478</v>
      </c>
      <c r="F929" s="22">
        <v>1</v>
      </c>
      <c r="G929" s="14" t="s">
        <v>2468</v>
      </c>
      <c r="H929" s="14" t="s">
        <v>2296</v>
      </c>
    </row>
    <row r="930" spans="1:8" ht="108.75" customHeight="1">
      <c r="A930" s="21" t="s">
        <v>827</v>
      </c>
      <c r="B930" s="14" t="s">
        <v>2479</v>
      </c>
      <c r="C930" s="14" t="s">
        <v>53</v>
      </c>
      <c r="D930" s="14">
        <v>219</v>
      </c>
      <c r="E930" s="14" t="s">
        <v>2480</v>
      </c>
      <c r="F930" s="22">
        <v>2</v>
      </c>
      <c r="G930" s="14" t="s">
        <v>2468</v>
      </c>
      <c r="H930" s="14" t="s">
        <v>2296</v>
      </c>
    </row>
    <row r="931" spans="1:8" ht="108.75" customHeight="1">
      <c r="A931" s="21" t="s">
        <v>827</v>
      </c>
      <c r="B931" s="14" t="s">
        <v>2481</v>
      </c>
      <c r="C931" s="14" t="s">
        <v>14</v>
      </c>
      <c r="D931" s="14">
        <v>160</v>
      </c>
      <c r="E931" s="14" t="s">
        <v>2450</v>
      </c>
      <c r="F931" s="22">
        <v>2</v>
      </c>
      <c r="G931" s="14" t="s">
        <v>2468</v>
      </c>
      <c r="H931" s="14" t="s">
        <v>2296</v>
      </c>
    </row>
    <row r="932" spans="1:8" ht="108.75" customHeight="1">
      <c r="A932" s="21" t="s">
        <v>827</v>
      </c>
      <c r="B932" s="14" t="s">
        <v>2482</v>
      </c>
      <c r="C932" s="14" t="s">
        <v>53</v>
      </c>
      <c r="D932" s="14">
        <v>447</v>
      </c>
      <c r="E932" s="14" t="s">
        <v>1479</v>
      </c>
      <c r="F932" s="22">
        <v>1</v>
      </c>
      <c r="G932" s="14" t="s">
        <v>2468</v>
      </c>
      <c r="H932" s="14" t="s">
        <v>2483</v>
      </c>
    </row>
    <row r="933" spans="1:8" ht="108.75" customHeight="1">
      <c r="A933" s="21" t="s">
        <v>827</v>
      </c>
      <c r="B933" s="14" t="s">
        <v>2484</v>
      </c>
      <c r="C933" s="14" t="s">
        <v>232</v>
      </c>
      <c r="D933" s="14">
        <v>45</v>
      </c>
      <c r="E933" s="14" t="s">
        <v>1415</v>
      </c>
      <c r="F933" s="22">
        <v>1</v>
      </c>
      <c r="G933" s="14" t="s">
        <v>2468</v>
      </c>
      <c r="H933" s="14" t="s">
        <v>2387</v>
      </c>
    </row>
    <row r="934" spans="1:8" ht="108.75" customHeight="1">
      <c r="A934" s="21" t="s">
        <v>827</v>
      </c>
      <c r="B934" s="14" t="s">
        <v>2485</v>
      </c>
      <c r="C934" s="14" t="s">
        <v>2486</v>
      </c>
      <c r="D934" s="14">
        <v>35</v>
      </c>
      <c r="E934" s="14" t="s">
        <v>2487</v>
      </c>
      <c r="F934" s="22">
        <v>3</v>
      </c>
      <c r="G934" s="14" t="s">
        <v>2468</v>
      </c>
      <c r="H934" s="14" t="s">
        <v>2285</v>
      </c>
    </row>
    <row r="935" spans="1:8" ht="108.75" customHeight="1">
      <c r="A935" s="21" t="s">
        <v>827</v>
      </c>
      <c r="B935" s="14" t="s">
        <v>2488</v>
      </c>
      <c r="C935" s="14" t="s">
        <v>37</v>
      </c>
      <c r="D935" s="14" t="s">
        <v>2489</v>
      </c>
      <c r="E935" s="14"/>
      <c r="F935" s="22">
        <v>1</v>
      </c>
      <c r="G935" s="14" t="s">
        <v>2468</v>
      </c>
      <c r="H935" s="43"/>
    </row>
    <row r="936" spans="1:8" ht="108.75" customHeight="1">
      <c r="A936" s="21" t="s">
        <v>827</v>
      </c>
      <c r="B936" s="14" t="s">
        <v>2490</v>
      </c>
      <c r="C936" s="14" t="s">
        <v>2115</v>
      </c>
      <c r="D936" s="14" t="s">
        <v>2491</v>
      </c>
      <c r="E936" s="14"/>
      <c r="F936" s="22">
        <v>1</v>
      </c>
      <c r="G936" s="14" t="s">
        <v>2468</v>
      </c>
      <c r="H936" s="43"/>
    </row>
    <row r="937" spans="1:8" ht="108.75" customHeight="1">
      <c r="A937" s="21" t="s">
        <v>827</v>
      </c>
      <c r="B937" s="14" t="s">
        <v>2492</v>
      </c>
      <c r="C937" s="14" t="s">
        <v>2493</v>
      </c>
      <c r="D937" s="14">
        <v>23</v>
      </c>
      <c r="E937" s="14" t="s">
        <v>1834</v>
      </c>
      <c r="F937" s="22">
        <v>1</v>
      </c>
      <c r="G937" s="14" t="s">
        <v>2468</v>
      </c>
      <c r="H937" s="14" t="s">
        <v>2460</v>
      </c>
    </row>
    <row r="938" spans="1:8" ht="108.75" customHeight="1">
      <c r="A938" s="21" t="s">
        <v>827</v>
      </c>
      <c r="B938" s="14" t="s">
        <v>2494</v>
      </c>
      <c r="C938" s="14" t="s">
        <v>1700</v>
      </c>
      <c r="D938" s="14" t="s">
        <v>2495</v>
      </c>
      <c r="E938" s="14" t="s">
        <v>1800</v>
      </c>
      <c r="F938" s="22">
        <v>1</v>
      </c>
      <c r="G938" s="14" t="s">
        <v>2468</v>
      </c>
      <c r="H938" s="14" t="s">
        <v>2460</v>
      </c>
    </row>
    <row r="939" spans="1:8" ht="108.75" customHeight="1">
      <c r="A939" s="21" t="s">
        <v>827</v>
      </c>
      <c r="B939" s="14" t="s">
        <v>2496</v>
      </c>
      <c r="C939" s="14" t="s">
        <v>53</v>
      </c>
      <c r="D939" s="14" t="s">
        <v>2497</v>
      </c>
      <c r="E939" s="14" t="s">
        <v>1697</v>
      </c>
      <c r="F939" s="22">
        <v>1</v>
      </c>
      <c r="G939" s="14" t="s">
        <v>2468</v>
      </c>
      <c r="H939" s="43"/>
    </row>
    <row r="940" spans="1:8" ht="108.75" customHeight="1">
      <c r="A940" s="21" t="s">
        <v>827</v>
      </c>
      <c r="B940" s="14" t="s">
        <v>2498</v>
      </c>
      <c r="C940" s="14" t="s">
        <v>53</v>
      </c>
      <c r="D940" s="14">
        <v>451</v>
      </c>
      <c r="E940" s="14" t="s">
        <v>1627</v>
      </c>
      <c r="F940" s="22">
        <v>1</v>
      </c>
      <c r="G940" s="14" t="s">
        <v>2468</v>
      </c>
      <c r="H940" s="43"/>
    </row>
    <row r="941" spans="1:8" ht="108.75" customHeight="1">
      <c r="A941" s="21" t="s">
        <v>677</v>
      </c>
      <c r="B941" s="14" t="s">
        <v>2499</v>
      </c>
      <c r="C941" s="14" t="s">
        <v>260</v>
      </c>
      <c r="D941" s="14" t="s">
        <v>2500</v>
      </c>
      <c r="E941" s="14" t="s">
        <v>2501</v>
      </c>
      <c r="F941" s="22">
        <v>5</v>
      </c>
      <c r="G941" s="14" t="s">
        <v>2502</v>
      </c>
      <c r="H941" s="14" t="s">
        <v>1952</v>
      </c>
    </row>
    <row r="942" spans="1:8" ht="108.75" customHeight="1">
      <c r="A942" s="21" t="s">
        <v>677</v>
      </c>
      <c r="B942" s="14" t="s">
        <v>2503</v>
      </c>
      <c r="C942" s="14" t="s">
        <v>2504</v>
      </c>
      <c r="D942" s="14"/>
      <c r="E942" s="14" t="s">
        <v>1724</v>
      </c>
      <c r="F942" s="22">
        <v>4</v>
      </c>
      <c r="G942" s="14" t="s">
        <v>2505</v>
      </c>
      <c r="H942" s="43"/>
    </row>
    <row r="943" spans="1:8" ht="108.75" customHeight="1">
      <c r="A943" s="21" t="s">
        <v>827</v>
      </c>
      <c r="B943" s="14" t="s">
        <v>2506</v>
      </c>
      <c r="C943" s="14" t="s">
        <v>14</v>
      </c>
      <c r="D943" s="14">
        <v>124</v>
      </c>
      <c r="E943" s="14" t="s">
        <v>1415</v>
      </c>
      <c r="F943" s="22">
        <v>1</v>
      </c>
      <c r="G943" s="14" t="s">
        <v>2507</v>
      </c>
      <c r="H943" s="43"/>
    </row>
    <row r="944" spans="1:8" ht="108.75" customHeight="1">
      <c r="A944" s="21" t="s">
        <v>677</v>
      </c>
      <c r="B944" s="14" t="s">
        <v>2508</v>
      </c>
      <c r="C944" s="14" t="s">
        <v>2509</v>
      </c>
      <c r="D944" s="14">
        <v>29</v>
      </c>
      <c r="E944" s="14" t="s">
        <v>1605</v>
      </c>
      <c r="F944" s="22">
        <v>1</v>
      </c>
      <c r="G944" s="14" t="s">
        <v>2510</v>
      </c>
      <c r="H944" s="43"/>
    </row>
    <row r="945" spans="1:8" ht="108.75" customHeight="1">
      <c r="A945" s="21" t="s">
        <v>677</v>
      </c>
      <c r="B945" s="14" t="s">
        <v>2511</v>
      </c>
      <c r="C945" s="14" t="s">
        <v>64</v>
      </c>
      <c r="D945" s="14">
        <v>76</v>
      </c>
      <c r="E945" s="14" t="s">
        <v>1697</v>
      </c>
      <c r="F945" s="22">
        <v>1</v>
      </c>
      <c r="G945" s="14" t="s">
        <v>2512</v>
      </c>
      <c r="H945" s="43"/>
    </row>
    <row r="946" spans="1:8" ht="108.75" customHeight="1">
      <c r="A946" s="21" t="s">
        <v>677</v>
      </c>
      <c r="B946" s="14" t="s">
        <v>2513</v>
      </c>
      <c r="C946" s="14" t="s">
        <v>20</v>
      </c>
      <c r="D946" s="14">
        <v>215</v>
      </c>
      <c r="E946" s="14" t="s">
        <v>1605</v>
      </c>
      <c r="F946" s="22">
        <v>1</v>
      </c>
      <c r="G946" s="14" t="s">
        <v>2512</v>
      </c>
      <c r="H946" s="43"/>
    </row>
    <row r="947" spans="1:8" ht="108.75" customHeight="1">
      <c r="A947" s="21" t="s">
        <v>827</v>
      </c>
      <c r="B947" s="14" t="s">
        <v>2514</v>
      </c>
      <c r="C947" s="14" t="s">
        <v>118</v>
      </c>
      <c r="D947" s="14" t="s">
        <v>2515</v>
      </c>
      <c r="E947" s="14" t="s">
        <v>2516</v>
      </c>
      <c r="F947" s="22">
        <v>2</v>
      </c>
      <c r="G947" s="14" t="s">
        <v>2517</v>
      </c>
      <c r="H947" s="43"/>
    </row>
    <row r="948" spans="1:8" ht="108.75" customHeight="1">
      <c r="A948" s="21" t="s">
        <v>827</v>
      </c>
      <c r="B948" s="5" t="s">
        <v>2518</v>
      </c>
      <c r="C948" s="14" t="s">
        <v>149</v>
      </c>
      <c r="D948" s="14">
        <v>13</v>
      </c>
      <c r="E948" s="14" t="s">
        <v>2519</v>
      </c>
      <c r="F948" s="22">
        <v>2</v>
      </c>
      <c r="G948" s="14" t="s">
        <v>2520</v>
      </c>
      <c r="H948" s="43"/>
    </row>
    <row r="949" spans="1:8" ht="108.75" customHeight="1">
      <c r="A949" s="21" t="s">
        <v>827</v>
      </c>
      <c r="B949" s="14" t="s">
        <v>2521</v>
      </c>
      <c r="C949" s="14" t="s">
        <v>2522</v>
      </c>
      <c r="D949" s="14">
        <v>25</v>
      </c>
      <c r="E949" s="14" t="s">
        <v>2523</v>
      </c>
      <c r="F949" s="22">
        <v>1</v>
      </c>
      <c r="G949" s="14" t="s">
        <v>2524</v>
      </c>
      <c r="H949" s="43"/>
    </row>
    <row r="950" spans="1:8" ht="108.75" customHeight="1">
      <c r="A950" s="21" t="s">
        <v>827</v>
      </c>
      <c r="B950" s="14" t="s">
        <v>2525</v>
      </c>
      <c r="C950" s="14" t="s">
        <v>53</v>
      </c>
      <c r="D950" s="14">
        <v>231</v>
      </c>
      <c r="E950" s="14" t="s">
        <v>1697</v>
      </c>
      <c r="F950" s="22">
        <v>1</v>
      </c>
      <c r="G950" s="14" t="s">
        <v>2524</v>
      </c>
      <c r="H950" s="43"/>
    </row>
    <row r="951" spans="1:8" ht="108.75" customHeight="1">
      <c r="A951" s="21" t="s">
        <v>827</v>
      </c>
      <c r="B951" s="14" t="s">
        <v>2526</v>
      </c>
      <c r="C951" s="14" t="s">
        <v>22</v>
      </c>
      <c r="D951" s="14">
        <v>87</v>
      </c>
      <c r="E951" s="14" t="s">
        <v>1605</v>
      </c>
      <c r="F951" s="22">
        <v>1</v>
      </c>
      <c r="G951" s="14" t="s">
        <v>2524</v>
      </c>
      <c r="H951" s="43"/>
    </row>
    <row r="952" spans="1:8" ht="108.75" customHeight="1">
      <c r="A952" s="21" t="s">
        <v>827</v>
      </c>
      <c r="B952" s="14" t="s">
        <v>2527</v>
      </c>
      <c r="C952" s="14" t="s">
        <v>53</v>
      </c>
      <c r="D952" s="14">
        <v>110</v>
      </c>
      <c r="E952" s="14" t="s">
        <v>2281</v>
      </c>
      <c r="F952" s="22">
        <v>4</v>
      </c>
      <c r="G952" s="14" t="s">
        <v>2524</v>
      </c>
      <c r="H952" s="43"/>
    </row>
    <row r="953" spans="1:8" ht="108.75" customHeight="1">
      <c r="A953" s="21" t="s">
        <v>827</v>
      </c>
      <c r="B953" s="5" t="s">
        <v>2528</v>
      </c>
      <c r="C953" s="14" t="s">
        <v>778</v>
      </c>
      <c r="D953" s="14">
        <v>27</v>
      </c>
      <c r="E953" s="14" t="s">
        <v>1422</v>
      </c>
      <c r="F953" s="22">
        <v>2</v>
      </c>
      <c r="G953" s="14" t="s">
        <v>2524</v>
      </c>
      <c r="H953" s="43"/>
    </row>
    <row r="954" spans="1:8" ht="108.75" customHeight="1">
      <c r="A954" s="21" t="s">
        <v>677</v>
      </c>
      <c r="B954" s="14" t="s">
        <v>2529</v>
      </c>
      <c r="C954" s="14" t="s">
        <v>624</v>
      </c>
      <c r="D954" s="14">
        <v>12</v>
      </c>
      <c r="E954" s="14" t="s">
        <v>1415</v>
      </c>
      <c r="F954" s="22">
        <v>1</v>
      </c>
      <c r="G954" s="14" t="s">
        <v>2530</v>
      </c>
      <c r="H954" s="43"/>
    </row>
    <row r="955" spans="1:8" ht="108.75" customHeight="1">
      <c r="A955" s="21" t="s">
        <v>677</v>
      </c>
      <c r="B955" s="14" t="s">
        <v>2531</v>
      </c>
      <c r="C955" s="14" t="s">
        <v>284</v>
      </c>
      <c r="D955" s="14">
        <v>75</v>
      </c>
      <c r="E955" s="14" t="s">
        <v>1479</v>
      </c>
      <c r="F955" s="22">
        <v>1</v>
      </c>
      <c r="G955" s="14" t="s">
        <v>2532</v>
      </c>
      <c r="H955" s="43"/>
    </row>
    <row r="956" spans="1:8" ht="108.75" customHeight="1">
      <c r="A956" s="21" t="s">
        <v>827</v>
      </c>
      <c r="B956" s="14" t="s">
        <v>2058</v>
      </c>
      <c r="C956" s="14" t="s">
        <v>2533</v>
      </c>
      <c r="D956" s="14">
        <v>15</v>
      </c>
      <c r="E956" s="14" t="s">
        <v>1605</v>
      </c>
      <c r="F956" s="22">
        <v>1</v>
      </c>
      <c r="G956" s="14" t="s">
        <v>2517</v>
      </c>
      <c r="H956" s="43"/>
    </row>
    <row r="957" spans="1:8" ht="108.75" customHeight="1">
      <c r="A957" s="21" t="s">
        <v>827</v>
      </c>
      <c r="B957" s="14" t="s">
        <v>2534</v>
      </c>
      <c r="C957" s="14" t="s">
        <v>37</v>
      </c>
      <c r="D957" s="14">
        <v>87</v>
      </c>
      <c r="E957" s="14" t="s">
        <v>1415</v>
      </c>
      <c r="F957" s="22">
        <v>1</v>
      </c>
      <c r="G957" s="14" t="s">
        <v>2517</v>
      </c>
      <c r="H957" s="43"/>
    </row>
    <row r="958" spans="1:8" ht="108.75" customHeight="1">
      <c r="A958" s="21" t="s">
        <v>827</v>
      </c>
      <c r="B958" s="14" t="s">
        <v>2535</v>
      </c>
      <c r="C958" s="14" t="s">
        <v>2536</v>
      </c>
      <c r="D958" s="14">
        <v>72</v>
      </c>
      <c r="E958" s="14" t="s">
        <v>2537</v>
      </c>
      <c r="F958" s="22">
        <v>1</v>
      </c>
      <c r="G958" s="14" t="s">
        <v>2538</v>
      </c>
      <c r="H958" s="43"/>
    </row>
    <row r="959" spans="1:8" ht="108.75" customHeight="1">
      <c r="A959" s="21" t="s">
        <v>677</v>
      </c>
      <c r="B959" s="14"/>
      <c r="C959" s="14" t="s">
        <v>37</v>
      </c>
      <c r="D959" s="14">
        <v>24</v>
      </c>
      <c r="E959" s="14" t="s">
        <v>1697</v>
      </c>
      <c r="F959" s="22">
        <v>1</v>
      </c>
      <c r="G959" s="14" t="s">
        <v>2530</v>
      </c>
      <c r="H959" s="43"/>
    </row>
    <row r="960" spans="1:8" ht="108.75" customHeight="1">
      <c r="A960" s="21" t="s">
        <v>677</v>
      </c>
      <c r="B960" s="14"/>
      <c r="C960" s="14" t="s">
        <v>53</v>
      </c>
      <c r="D960" s="14">
        <v>175</v>
      </c>
      <c r="E960" s="14" t="s">
        <v>1479</v>
      </c>
      <c r="F960" s="22">
        <v>1</v>
      </c>
      <c r="G960" s="14" t="s">
        <v>2530</v>
      </c>
      <c r="H960" s="43"/>
    </row>
    <row r="961" spans="1:8" ht="108.75" customHeight="1">
      <c r="A961" s="21" t="s">
        <v>827</v>
      </c>
      <c r="B961" s="14" t="s">
        <v>2539</v>
      </c>
      <c r="C961" s="14" t="s">
        <v>2486</v>
      </c>
      <c r="D961" s="14">
        <v>74</v>
      </c>
      <c r="E961" s="14" t="s">
        <v>2540</v>
      </c>
      <c r="F961" s="22">
        <v>6</v>
      </c>
      <c r="G961" s="14" t="s">
        <v>2541</v>
      </c>
      <c r="H961" s="43"/>
    </row>
    <row r="962" spans="1:8" ht="108.75" customHeight="1">
      <c r="A962" s="21" t="s">
        <v>827</v>
      </c>
      <c r="B962" s="14" t="s">
        <v>2542</v>
      </c>
      <c r="C962" s="14" t="s">
        <v>2543</v>
      </c>
      <c r="D962" s="14">
        <v>24</v>
      </c>
      <c r="E962" s="14" t="s">
        <v>1697</v>
      </c>
      <c r="F962" s="22">
        <v>1</v>
      </c>
      <c r="G962" s="14" t="s">
        <v>2544</v>
      </c>
      <c r="H962" s="43"/>
    </row>
    <row r="963" spans="1:8" ht="108.75" customHeight="1">
      <c r="A963" s="21" t="s">
        <v>827</v>
      </c>
      <c r="B963" s="14" t="s">
        <v>2545</v>
      </c>
      <c r="C963" s="14" t="s">
        <v>1344</v>
      </c>
      <c r="D963" s="14">
        <v>247</v>
      </c>
      <c r="E963" s="14" t="s">
        <v>2546</v>
      </c>
      <c r="F963" s="22">
        <v>3</v>
      </c>
      <c r="G963" s="14" t="s">
        <v>2547</v>
      </c>
      <c r="H963" s="43"/>
    </row>
    <row r="964" spans="1:8" ht="108.75" customHeight="1">
      <c r="A964" s="21" t="s">
        <v>827</v>
      </c>
      <c r="B964" s="14" t="s">
        <v>2548</v>
      </c>
      <c r="C964" s="14" t="s">
        <v>2536</v>
      </c>
      <c r="D964" s="14">
        <v>175</v>
      </c>
      <c r="E964" s="14" t="s">
        <v>1479</v>
      </c>
      <c r="F964" s="22">
        <v>1</v>
      </c>
      <c r="G964" s="14" t="s">
        <v>2549</v>
      </c>
      <c r="H964" s="43"/>
    </row>
    <row r="965" spans="1:8" ht="108.75" customHeight="1">
      <c r="A965" s="21" t="s">
        <v>677</v>
      </c>
      <c r="B965" s="14" t="s">
        <v>2550</v>
      </c>
      <c r="C965" s="14" t="s">
        <v>2551</v>
      </c>
      <c r="D965" s="14">
        <v>2</v>
      </c>
      <c r="E965" s="14" t="s">
        <v>1897</v>
      </c>
      <c r="F965" s="22">
        <v>7</v>
      </c>
      <c r="G965" s="14" t="s">
        <v>2552</v>
      </c>
      <c r="H965" s="43"/>
    </row>
    <row r="966" spans="1:8" ht="108.75" customHeight="1">
      <c r="A966" s="21" t="s">
        <v>677</v>
      </c>
      <c r="B966" s="14" t="s">
        <v>2553</v>
      </c>
      <c r="C966" s="5" t="s">
        <v>624</v>
      </c>
      <c r="D966" s="14">
        <v>148</v>
      </c>
      <c r="E966" s="14" t="s">
        <v>1415</v>
      </c>
      <c r="F966" s="22">
        <v>1</v>
      </c>
      <c r="G966" s="14" t="s">
        <v>2554</v>
      </c>
      <c r="H966" s="43"/>
    </row>
    <row r="967" spans="1:8" ht="108.75" customHeight="1">
      <c r="A967" s="21" t="s">
        <v>677</v>
      </c>
      <c r="B967" s="14" t="s">
        <v>2555</v>
      </c>
      <c r="C967" s="14" t="s">
        <v>2556</v>
      </c>
      <c r="D967" s="14">
        <v>16</v>
      </c>
      <c r="E967" s="14" t="s">
        <v>1849</v>
      </c>
      <c r="F967" s="22">
        <v>1</v>
      </c>
      <c r="G967" s="14" t="s">
        <v>2557</v>
      </c>
      <c r="H967" s="43"/>
    </row>
    <row r="968" spans="1:8" ht="108.75" customHeight="1">
      <c r="A968" s="21" t="s">
        <v>677</v>
      </c>
      <c r="B968" s="14" t="s">
        <v>1531</v>
      </c>
      <c r="C968" s="14" t="s">
        <v>657</v>
      </c>
      <c r="D968" s="14" t="s">
        <v>1532</v>
      </c>
      <c r="E968" s="14" t="s">
        <v>2558</v>
      </c>
      <c r="F968" s="22">
        <v>4</v>
      </c>
      <c r="G968" s="14" t="s">
        <v>2559</v>
      </c>
      <c r="H968" s="43"/>
    </row>
    <row r="969" spans="1:8" ht="108.75" customHeight="1">
      <c r="A969" s="21" t="s">
        <v>1215</v>
      </c>
      <c r="B969" s="14" t="s">
        <v>2560</v>
      </c>
      <c r="C969" s="14" t="s">
        <v>685</v>
      </c>
      <c r="D969" s="14">
        <v>100</v>
      </c>
      <c r="E969" s="14" t="s">
        <v>1500</v>
      </c>
      <c r="F969" s="22">
        <v>2</v>
      </c>
      <c r="G969" s="14" t="s">
        <v>2561</v>
      </c>
      <c r="H969" s="43"/>
    </row>
    <row r="970" spans="1:8" ht="108.75" customHeight="1">
      <c r="A970" s="21" t="s">
        <v>827</v>
      </c>
      <c r="B970" s="14" t="s">
        <v>2562</v>
      </c>
      <c r="C970" s="14" t="s">
        <v>957</v>
      </c>
      <c r="D970" s="14">
        <v>48</v>
      </c>
      <c r="E970" s="14" t="s">
        <v>1627</v>
      </c>
      <c r="F970" s="22">
        <v>1</v>
      </c>
      <c r="G970" s="14" t="s">
        <v>2561</v>
      </c>
      <c r="H970" s="43"/>
    </row>
    <row r="971" spans="1:8" ht="108.75" customHeight="1">
      <c r="A971" s="21" t="s">
        <v>827</v>
      </c>
      <c r="B971" s="14" t="s">
        <v>2563</v>
      </c>
      <c r="C971" s="14" t="s">
        <v>45</v>
      </c>
      <c r="D971" s="14">
        <v>25</v>
      </c>
      <c r="E971" s="14" t="s">
        <v>2564</v>
      </c>
      <c r="F971" s="22">
        <v>2</v>
      </c>
      <c r="G971" s="14" t="s">
        <v>2561</v>
      </c>
      <c r="H971" s="43"/>
    </row>
    <row r="972" spans="1:8" ht="108.75" customHeight="1">
      <c r="A972" s="21" t="s">
        <v>827</v>
      </c>
      <c r="B972" s="14" t="s">
        <v>2565</v>
      </c>
      <c r="C972" s="14" t="s">
        <v>2566</v>
      </c>
      <c r="D972" s="14">
        <v>6</v>
      </c>
      <c r="E972" s="14" t="s">
        <v>2567</v>
      </c>
      <c r="F972" s="22">
        <v>2</v>
      </c>
      <c r="G972" s="14" t="s">
        <v>2561</v>
      </c>
      <c r="H972" s="43"/>
    </row>
    <row r="973" spans="1:8" ht="108.75" customHeight="1">
      <c r="A973" s="21" t="s">
        <v>677</v>
      </c>
      <c r="B973" s="14" t="s">
        <v>2568</v>
      </c>
      <c r="C973" s="14" t="s">
        <v>45</v>
      </c>
      <c r="D973" s="14">
        <v>23</v>
      </c>
      <c r="E973" s="14" t="s">
        <v>1415</v>
      </c>
      <c r="F973" s="22">
        <v>1</v>
      </c>
      <c r="G973" s="14" t="s">
        <v>2561</v>
      </c>
      <c r="H973" s="43"/>
    </row>
    <row r="974" spans="1:8" ht="108.75" customHeight="1">
      <c r="A974" s="21" t="s">
        <v>677</v>
      </c>
      <c r="B974" s="14" t="s">
        <v>2569</v>
      </c>
      <c r="C974" s="14" t="s">
        <v>2566</v>
      </c>
      <c r="D974" s="14">
        <v>30</v>
      </c>
      <c r="E974" s="14" t="s">
        <v>1818</v>
      </c>
      <c r="F974" s="22">
        <v>1</v>
      </c>
      <c r="G974" s="14" t="s">
        <v>2561</v>
      </c>
      <c r="H974" s="43"/>
    </row>
    <row r="975" spans="1:8" ht="108.75" customHeight="1">
      <c r="A975" s="21" t="s">
        <v>827</v>
      </c>
      <c r="B975" s="14" t="s">
        <v>2570</v>
      </c>
      <c r="C975" s="14" t="s">
        <v>22</v>
      </c>
      <c r="D975" s="14">
        <v>65</v>
      </c>
      <c r="E975" s="14" t="s">
        <v>1415</v>
      </c>
      <c r="F975" s="22">
        <v>1</v>
      </c>
      <c r="G975" s="14" t="s">
        <v>2561</v>
      </c>
      <c r="H975" s="43"/>
    </row>
    <row r="976" spans="1:8" ht="108.75" customHeight="1">
      <c r="A976" s="21" t="s">
        <v>827</v>
      </c>
      <c r="B976" s="14" t="s">
        <v>2571</v>
      </c>
      <c r="C976" s="14" t="s">
        <v>2572</v>
      </c>
      <c r="D976" s="14">
        <v>1</v>
      </c>
      <c r="E976" s="14" t="s">
        <v>1860</v>
      </c>
      <c r="F976" s="22">
        <v>2</v>
      </c>
      <c r="G976" s="14" t="s">
        <v>2561</v>
      </c>
      <c r="H976" s="43"/>
    </row>
    <row r="977" spans="1:8" ht="108.75" customHeight="1">
      <c r="A977" s="21" t="s">
        <v>677</v>
      </c>
      <c r="B977" s="14" t="s">
        <v>2573</v>
      </c>
      <c r="C977" s="14" t="s">
        <v>2574</v>
      </c>
      <c r="D977" s="14">
        <v>53</v>
      </c>
      <c r="E977" s="14" t="s">
        <v>1818</v>
      </c>
      <c r="F977" s="22">
        <v>1</v>
      </c>
      <c r="G977" s="14" t="s">
        <v>2575</v>
      </c>
      <c r="H977" s="43"/>
    </row>
    <row r="978" spans="1:8" ht="108.75" customHeight="1">
      <c r="A978" s="21" t="s">
        <v>1215</v>
      </c>
      <c r="B978" s="14" t="s">
        <v>2576</v>
      </c>
      <c r="C978" s="14" t="s">
        <v>2577</v>
      </c>
      <c r="D978" s="14"/>
      <c r="E978" s="14" t="s">
        <v>1415</v>
      </c>
      <c r="F978" s="22">
        <v>1</v>
      </c>
      <c r="G978" s="14" t="s">
        <v>2561</v>
      </c>
      <c r="H978" s="43"/>
    </row>
    <row r="979" spans="1:8" ht="108.75" customHeight="1">
      <c r="A979" s="21" t="s">
        <v>677</v>
      </c>
      <c r="B979" s="14" t="s">
        <v>2578</v>
      </c>
      <c r="C979" s="14" t="s">
        <v>2579</v>
      </c>
      <c r="D979" s="14">
        <v>20</v>
      </c>
      <c r="E979" s="14" t="s">
        <v>1422</v>
      </c>
      <c r="F979" s="22">
        <v>2</v>
      </c>
      <c r="G979" s="14" t="s">
        <v>2561</v>
      </c>
      <c r="H979" s="43"/>
    </row>
    <row r="980" spans="1:8" ht="108.75" customHeight="1">
      <c r="A980" s="21" t="s">
        <v>677</v>
      </c>
      <c r="B980" s="14" t="s">
        <v>2578</v>
      </c>
      <c r="C980" s="14" t="s">
        <v>2579</v>
      </c>
      <c r="D980" s="14">
        <v>22</v>
      </c>
      <c r="E980" s="14" t="s">
        <v>1551</v>
      </c>
      <c r="F980" s="22">
        <v>3</v>
      </c>
      <c r="G980" s="14" t="s">
        <v>2561</v>
      </c>
      <c r="H980" s="43"/>
    </row>
    <row r="981" spans="1:8" ht="108.75" customHeight="1">
      <c r="A981" s="21" t="s">
        <v>1215</v>
      </c>
      <c r="B981" s="14" t="s">
        <v>2580</v>
      </c>
      <c r="C981" s="14" t="s">
        <v>2581</v>
      </c>
      <c r="D981" s="14"/>
      <c r="E981" s="14" t="s">
        <v>1593</v>
      </c>
      <c r="F981" s="22">
        <v>1</v>
      </c>
      <c r="G981" s="14" t="s">
        <v>2561</v>
      </c>
      <c r="H981" s="43"/>
    </row>
    <row r="982" spans="1:8" ht="108.75" customHeight="1">
      <c r="A982" s="21" t="s">
        <v>677</v>
      </c>
      <c r="B982" s="14" t="s">
        <v>2582</v>
      </c>
      <c r="C982" s="14" t="s">
        <v>26</v>
      </c>
      <c r="D982" s="14" t="s">
        <v>2583</v>
      </c>
      <c r="E982" s="14" t="s">
        <v>1593</v>
      </c>
      <c r="F982" s="22">
        <v>1</v>
      </c>
      <c r="G982" s="14" t="s">
        <v>2561</v>
      </c>
      <c r="H982" s="43"/>
    </row>
    <row r="983" spans="1:8" ht="108.75" customHeight="1">
      <c r="A983" s="21" t="s">
        <v>677</v>
      </c>
      <c r="B983" s="14" t="s">
        <v>2584</v>
      </c>
      <c r="C983" s="14" t="s">
        <v>2585</v>
      </c>
      <c r="D983" s="14" t="s">
        <v>1852</v>
      </c>
      <c r="E983" s="14" t="s">
        <v>1500</v>
      </c>
      <c r="F983" s="22">
        <v>2</v>
      </c>
      <c r="G983" s="14" t="s">
        <v>2586</v>
      </c>
      <c r="H983" s="43"/>
    </row>
    <row r="984" spans="1:8" ht="108.75" customHeight="1">
      <c r="A984" s="21" t="s">
        <v>2587</v>
      </c>
      <c r="B984" s="14" t="s">
        <v>2588</v>
      </c>
      <c r="C984" s="14" t="s">
        <v>53</v>
      </c>
      <c r="D984" s="14">
        <v>327</v>
      </c>
      <c r="E984" s="14" t="s">
        <v>1422</v>
      </c>
      <c r="F984" s="22">
        <v>2</v>
      </c>
      <c r="G984" s="14" t="s">
        <v>2589</v>
      </c>
      <c r="H984" s="43"/>
    </row>
    <row r="985" spans="1:8" ht="108.75" customHeight="1">
      <c r="A985" s="21" t="s">
        <v>677</v>
      </c>
      <c r="B985" s="14" t="s">
        <v>2539</v>
      </c>
      <c r="C985" s="14" t="s">
        <v>2590</v>
      </c>
      <c r="D985" s="14" t="s">
        <v>2591</v>
      </c>
      <c r="E985" s="14" t="s">
        <v>1627</v>
      </c>
      <c r="F985" s="22">
        <v>1</v>
      </c>
      <c r="G985" s="14" t="s">
        <v>2586</v>
      </c>
      <c r="H985" s="43"/>
    </row>
    <row r="986" spans="1:8" ht="108.75" customHeight="1">
      <c r="A986" s="21" t="s">
        <v>677</v>
      </c>
      <c r="B986" s="14" t="s">
        <v>2592</v>
      </c>
      <c r="C986" s="14" t="s">
        <v>2593</v>
      </c>
      <c r="D986" s="14">
        <v>407</v>
      </c>
      <c r="E986" s="14" t="s">
        <v>1627</v>
      </c>
      <c r="F986" s="22">
        <v>1</v>
      </c>
      <c r="G986" s="14" t="s">
        <v>2586</v>
      </c>
      <c r="H986" s="43"/>
    </row>
    <row r="987" spans="1:8" ht="108.75" customHeight="1">
      <c r="A987" s="21" t="s">
        <v>677</v>
      </c>
      <c r="B987" s="14" t="s">
        <v>2594</v>
      </c>
      <c r="C987" s="14" t="s">
        <v>2574</v>
      </c>
      <c r="D987" s="14">
        <v>20</v>
      </c>
      <c r="E987" s="14" t="s">
        <v>1605</v>
      </c>
      <c r="F987" s="22">
        <v>1</v>
      </c>
      <c r="G987" s="14" t="s">
        <v>2595</v>
      </c>
      <c r="H987" s="43"/>
    </row>
    <row r="988" spans="1:8" ht="108.75" customHeight="1">
      <c r="A988" s="21" t="s">
        <v>677</v>
      </c>
      <c r="B988" s="14" t="s">
        <v>2596</v>
      </c>
      <c r="C988" s="14" t="s">
        <v>2597</v>
      </c>
      <c r="D988" s="14">
        <v>28</v>
      </c>
      <c r="E988" s="14" t="s">
        <v>1605</v>
      </c>
      <c r="F988" s="22">
        <v>1</v>
      </c>
      <c r="G988" s="14" t="s">
        <v>2598</v>
      </c>
      <c r="H988" s="43"/>
    </row>
    <row r="989" spans="1:8" ht="108.75" customHeight="1">
      <c r="A989" s="21" t="s">
        <v>677</v>
      </c>
      <c r="B989" s="14" t="s">
        <v>2599</v>
      </c>
      <c r="C989" s="14" t="s">
        <v>2600</v>
      </c>
      <c r="D989" s="14">
        <v>117</v>
      </c>
      <c r="E989" s="14" t="s">
        <v>2601</v>
      </c>
      <c r="F989" s="22">
        <v>1</v>
      </c>
      <c r="G989" s="14" t="s">
        <v>2602</v>
      </c>
      <c r="H989" s="43"/>
    </row>
    <row r="990" spans="1:8" ht="108.75" customHeight="1">
      <c r="A990" s="21" t="s">
        <v>677</v>
      </c>
      <c r="B990" s="14" t="s">
        <v>2367</v>
      </c>
      <c r="C990" s="14" t="s">
        <v>2543</v>
      </c>
      <c r="D990" s="14">
        <v>86</v>
      </c>
      <c r="E990" s="14" t="s">
        <v>1422</v>
      </c>
      <c r="F990" s="22">
        <v>2</v>
      </c>
      <c r="G990" s="14" t="s">
        <v>2602</v>
      </c>
      <c r="H990" s="43"/>
    </row>
    <row r="991" spans="1:8" ht="108.75" customHeight="1">
      <c r="A991" s="21" t="s">
        <v>677</v>
      </c>
      <c r="B991" s="14" t="s">
        <v>2603</v>
      </c>
      <c r="C991" s="14" t="s">
        <v>2543</v>
      </c>
      <c r="D991" s="14">
        <v>76</v>
      </c>
      <c r="E991" s="14" t="s">
        <v>2604</v>
      </c>
      <c r="F991" s="22">
        <v>2</v>
      </c>
      <c r="G991" s="14" t="s">
        <v>2605</v>
      </c>
      <c r="H991" s="43"/>
    </row>
    <row r="992" spans="1:8" ht="108.75" customHeight="1">
      <c r="A992" s="21" t="s">
        <v>677</v>
      </c>
      <c r="B992" s="14" t="s">
        <v>2606</v>
      </c>
      <c r="C992" s="14" t="s">
        <v>2607</v>
      </c>
      <c r="D992" s="14">
        <v>7</v>
      </c>
      <c r="E992" s="14" t="s">
        <v>2608</v>
      </c>
      <c r="F992" s="22">
        <v>4</v>
      </c>
      <c r="G992" s="14" t="s">
        <v>2609</v>
      </c>
      <c r="H992" s="43"/>
    </row>
    <row r="993" spans="1:8" ht="108.75" customHeight="1">
      <c r="A993" s="21" t="s">
        <v>677</v>
      </c>
      <c r="B993" s="14" t="s">
        <v>2610</v>
      </c>
      <c r="C993" s="14" t="s">
        <v>2611</v>
      </c>
      <c r="D993" s="14">
        <v>2</v>
      </c>
      <c r="E993" s="14" t="s">
        <v>1415</v>
      </c>
      <c r="F993" s="22">
        <v>1</v>
      </c>
      <c r="G993" s="14" t="s">
        <v>2612</v>
      </c>
      <c r="H993" s="43"/>
    </row>
    <row r="994" spans="1:8" ht="108.75" customHeight="1">
      <c r="A994" s="21" t="s">
        <v>677</v>
      </c>
      <c r="B994" s="14" t="s">
        <v>2613</v>
      </c>
      <c r="C994" s="14" t="s">
        <v>2536</v>
      </c>
      <c r="D994" s="14">
        <v>88</v>
      </c>
      <c r="E994" s="14" t="s">
        <v>654</v>
      </c>
      <c r="F994" s="22">
        <v>2</v>
      </c>
      <c r="G994" s="14" t="s">
        <v>2614</v>
      </c>
      <c r="H994" s="43"/>
    </row>
    <row r="995" spans="1:8" ht="108.75" customHeight="1">
      <c r="A995" s="21" t="s">
        <v>677</v>
      </c>
      <c r="B995" s="14" t="s">
        <v>2329</v>
      </c>
      <c r="C995" s="14" t="s">
        <v>1344</v>
      </c>
      <c r="D995" s="14">
        <v>9</v>
      </c>
      <c r="E995" s="14" t="s">
        <v>2615</v>
      </c>
      <c r="F995" s="22">
        <v>3</v>
      </c>
      <c r="G995" s="14" t="s">
        <v>2609</v>
      </c>
      <c r="H995" s="43"/>
    </row>
    <row r="996" spans="1:8" ht="108.75" customHeight="1">
      <c r="A996" s="21" t="s">
        <v>677</v>
      </c>
      <c r="B996" s="14" t="s">
        <v>2616</v>
      </c>
      <c r="C996" s="14" t="s">
        <v>1344</v>
      </c>
      <c r="D996" s="14">
        <v>9</v>
      </c>
      <c r="E996" s="14" t="s">
        <v>1605</v>
      </c>
      <c r="F996" s="22">
        <v>14</v>
      </c>
      <c r="G996" s="14" t="s">
        <v>2617</v>
      </c>
      <c r="H996" s="43"/>
    </row>
    <row r="997" spans="1:8" ht="108.75" customHeight="1">
      <c r="A997" s="21" t="s">
        <v>677</v>
      </c>
      <c r="B997" s="14" t="s">
        <v>2618</v>
      </c>
      <c r="C997" s="14" t="s">
        <v>2619</v>
      </c>
      <c r="D997" s="14">
        <v>16</v>
      </c>
      <c r="E997" s="14" t="s">
        <v>1724</v>
      </c>
      <c r="F997" s="22">
        <v>4</v>
      </c>
      <c r="G997" s="14" t="s">
        <v>2620</v>
      </c>
      <c r="H997" s="43"/>
    </row>
    <row r="998" spans="1:8" ht="108.75" customHeight="1">
      <c r="A998" s="21" t="s">
        <v>677</v>
      </c>
      <c r="B998" s="14" t="s">
        <v>2621</v>
      </c>
      <c r="C998" s="14" t="s">
        <v>9</v>
      </c>
      <c r="D998" s="14" t="s">
        <v>2622</v>
      </c>
      <c r="E998" s="14" t="s">
        <v>2623</v>
      </c>
      <c r="F998" s="22">
        <v>10</v>
      </c>
      <c r="G998" s="14" t="s">
        <v>2624</v>
      </c>
      <c r="H998" s="43"/>
    </row>
    <row r="999" spans="1:8" ht="108.75" customHeight="1">
      <c r="A999" s="21" t="s">
        <v>827</v>
      </c>
      <c r="B999" s="14" t="s">
        <v>2625</v>
      </c>
      <c r="C999" s="14" t="s">
        <v>9</v>
      </c>
      <c r="D999" s="14" t="s">
        <v>2626</v>
      </c>
      <c r="E999" s="14" t="s">
        <v>2627</v>
      </c>
      <c r="F999" s="22">
        <v>70</v>
      </c>
      <c r="G999" s="14" t="s">
        <v>2624</v>
      </c>
      <c r="H999" s="43"/>
    </row>
    <row r="1000" spans="1:8" ht="12.75">
      <c r="A1000" s="55" t="s">
        <v>677</v>
      </c>
      <c r="B1000" s="56" t="s">
        <v>2628</v>
      </c>
      <c r="C1000" s="56" t="s">
        <v>260</v>
      </c>
      <c r="D1000" s="56">
        <v>96</v>
      </c>
      <c r="E1000" s="56" t="s">
        <v>1605</v>
      </c>
      <c r="F1000" s="56">
        <v>1</v>
      </c>
      <c r="G1000" s="56" t="s">
        <v>2629</v>
      </c>
      <c r="H1000" s="57"/>
    </row>
    <row r="1001" spans="1:8" ht="12.75">
      <c r="A1001" s="55" t="s">
        <v>677</v>
      </c>
      <c r="B1001" s="56" t="s">
        <v>2133</v>
      </c>
      <c r="C1001" s="56" t="s">
        <v>2630</v>
      </c>
      <c r="D1001" s="56">
        <v>70</v>
      </c>
      <c r="E1001" s="56" t="s">
        <v>2631</v>
      </c>
      <c r="F1001" s="56">
        <v>1</v>
      </c>
      <c r="G1001" s="56" t="s">
        <v>2632</v>
      </c>
      <c r="H1001" s="57"/>
    </row>
    <row r="1002" spans="1:8" ht="12.75">
      <c r="A1002" s="55" t="s">
        <v>677</v>
      </c>
      <c r="B1002" s="14" t="s">
        <v>2633</v>
      </c>
      <c r="C1002" s="14" t="s">
        <v>232</v>
      </c>
      <c r="D1002" s="14" t="s">
        <v>2634</v>
      </c>
      <c r="E1002" s="14" t="s">
        <v>2631</v>
      </c>
      <c r="F1002" s="56">
        <v>1</v>
      </c>
      <c r="G1002" s="14" t="s">
        <v>2635</v>
      </c>
      <c r="H1002" s="57"/>
    </row>
    <row r="1003" spans="1:8" ht="12.75">
      <c r="A1003" s="55" t="s">
        <v>677</v>
      </c>
      <c r="B1003" s="56" t="s">
        <v>2636</v>
      </c>
      <c r="C1003" s="56" t="s">
        <v>53</v>
      </c>
      <c r="D1003" s="56" t="s">
        <v>2637</v>
      </c>
      <c r="E1003" s="56" t="s">
        <v>2631</v>
      </c>
      <c r="F1003" s="56">
        <v>1</v>
      </c>
      <c r="G1003" s="56" t="s">
        <v>2638</v>
      </c>
      <c r="H1003" s="57"/>
    </row>
    <row r="1004" spans="1:8" ht="12.75">
      <c r="A1004" s="55" t="s">
        <v>677</v>
      </c>
      <c r="B1004" s="14" t="s">
        <v>2639</v>
      </c>
      <c r="C1004" s="14" t="s">
        <v>53</v>
      </c>
      <c r="D1004" s="14">
        <v>76</v>
      </c>
      <c r="E1004" s="14" t="s">
        <v>2640</v>
      </c>
      <c r="F1004" s="14">
        <v>3</v>
      </c>
      <c r="G1004" s="14" t="s">
        <v>2641</v>
      </c>
      <c r="H1004" s="57"/>
    </row>
    <row r="1005" spans="1:8" ht="12.75">
      <c r="A1005" s="55" t="s">
        <v>677</v>
      </c>
      <c r="B1005" s="14" t="s">
        <v>2642</v>
      </c>
      <c r="C1005" s="14" t="s">
        <v>635</v>
      </c>
      <c r="D1005" s="14">
        <v>5</v>
      </c>
      <c r="E1005" s="14" t="s">
        <v>2516</v>
      </c>
      <c r="F1005" s="14">
        <v>2</v>
      </c>
      <c r="G1005" s="14" t="s">
        <v>2641</v>
      </c>
      <c r="H1005" s="57"/>
    </row>
    <row r="1006" spans="1:8" ht="12.75">
      <c r="A1006" s="55" t="s">
        <v>677</v>
      </c>
      <c r="B1006" s="14" t="s">
        <v>2643</v>
      </c>
      <c r="C1006" s="14" t="s">
        <v>70</v>
      </c>
      <c r="D1006" s="14">
        <v>101</v>
      </c>
      <c r="E1006" s="14" t="s">
        <v>2644</v>
      </c>
      <c r="F1006" s="14">
        <v>2</v>
      </c>
      <c r="G1006" s="14" t="s">
        <v>2641</v>
      </c>
      <c r="H1006" s="57"/>
    </row>
    <row r="1007" spans="1:8" ht="12.75">
      <c r="A1007" s="55" t="s">
        <v>677</v>
      </c>
      <c r="B1007" s="14" t="s">
        <v>2645</v>
      </c>
      <c r="C1007" s="14" t="s">
        <v>20</v>
      </c>
      <c r="D1007" s="14" t="s">
        <v>2646</v>
      </c>
      <c r="E1007" s="14" t="s">
        <v>2631</v>
      </c>
      <c r="F1007" s="14">
        <v>1</v>
      </c>
      <c r="G1007" s="14" t="s">
        <v>2647</v>
      </c>
      <c r="H1007" s="57"/>
    </row>
    <row r="1008" spans="1:8" ht="12.75">
      <c r="A1008" s="55" t="s">
        <v>677</v>
      </c>
      <c r="B1008" s="14" t="s">
        <v>2648</v>
      </c>
      <c r="C1008" s="14" t="s">
        <v>32</v>
      </c>
      <c r="D1008" s="14" t="s">
        <v>2649</v>
      </c>
      <c r="E1008" s="14" t="s">
        <v>2631</v>
      </c>
      <c r="F1008" s="14">
        <v>1</v>
      </c>
      <c r="G1008" s="14" t="s">
        <v>2647</v>
      </c>
      <c r="H1008" s="57"/>
    </row>
    <row r="1009" spans="1:8" ht="12.75">
      <c r="A1009" s="55" t="s">
        <v>677</v>
      </c>
      <c r="B1009" s="56" t="s">
        <v>2650</v>
      </c>
      <c r="C1009" s="56" t="s">
        <v>53</v>
      </c>
      <c r="D1009" s="56">
        <v>183</v>
      </c>
      <c r="E1009" s="56" t="s">
        <v>1479</v>
      </c>
      <c r="F1009" s="14">
        <v>1</v>
      </c>
      <c r="G1009" s="14" t="s">
        <v>2647</v>
      </c>
      <c r="H1009" s="57"/>
    </row>
    <row r="1010" spans="1:8" ht="12.75">
      <c r="A1010" s="55" t="s">
        <v>677</v>
      </c>
      <c r="B1010" s="56" t="s">
        <v>2651</v>
      </c>
      <c r="C1010" s="56" t="s">
        <v>590</v>
      </c>
      <c r="D1010" s="56">
        <v>54</v>
      </c>
      <c r="E1010" s="56" t="s">
        <v>2631</v>
      </c>
      <c r="F1010" s="14">
        <v>1</v>
      </c>
      <c r="G1010" s="56" t="s">
        <v>2652</v>
      </c>
      <c r="H1010" s="57"/>
    </row>
    <row r="1011" spans="1:8" ht="12.75">
      <c r="A1011" s="55" t="s">
        <v>677</v>
      </c>
      <c r="B1011" s="56" t="s">
        <v>2653</v>
      </c>
      <c r="C1011" s="56" t="s">
        <v>53</v>
      </c>
      <c r="D1011" s="56" t="s">
        <v>2654</v>
      </c>
      <c r="E1011" s="56" t="s">
        <v>1415</v>
      </c>
      <c r="F1011" s="14">
        <v>1</v>
      </c>
      <c r="G1011" s="14" t="s">
        <v>2655</v>
      </c>
      <c r="H1011" s="57"/>
    </row>
    <row r="1012" spans="1:8" ht="12.75">
      <c r="A1012" s="55" t="s">
        <v>677</v>
      </c>
      <c r="B1012" s="56" t="s">
        <v>2656</v>
      </c>
      <c r="C1012" s="56" t="s">
        <v>53</v>
      </c>
      <c r="D1012" s="56" t="s">
        <v>2657</v>
      </c>
      <c r="E1012" s="56" t="s">
        <v>2658</v>
      </c>
      <c r="F1012" s="56">
        <v>4</v>
      </c>
      <c r="G1012" s="14" t="s">
        <v>2659</v>
      </c>
      <c r="H1012" s="57"/>
    </row>
    <row r="1013" spans="1:8" ht="12.75">
      <c r="A1013" s="55" t="s">
        <v>677</v>
      </c>
      <c r="B1013" s="14" t="s">
        <v>2660</v>
      </c>
      <c r="C1013" s="14" t="s">
        <v>2661</v>
      </c>
      <c r="D1013" s="14">
        <v>63</v>
      </c>
      <c r="E1013" s="14" t="s">
        <v>1800</v>
      </c>
      <c r="F1013" s="14">
        <v>1</v>
      </c>
      <c r="G1013" s="14" t="s">
        <v>2659</v>
      </c>
      <c r="H1013" s="57"/>
    </row>
    <row r="1014" spans="1:8" ht="12.75">
      <c r="A1014" s="55" t="s">
        <v>677</v>
      </c>
      <c r="B1014" s="56" t="s">
        <v>2662</v>
      </c>
      <c r="C1014" s="56" t="s">
        <v>70</v>
      </c>
      <c r="D1014" s="56">
        <v>129</v>
      </c>
      <c r="E1014" s="56" t="s">
        <v>2663</v>
      </c>
      <c r="F1014" s="56">
        <v>2</v>
      </c>
      <c r="G1014" s="14" t="s">
        <v>2659</v>
      </c>
      <c r="H1014" s="57"/>
    </row>
    <row r="1015" spans="1:8" ht="12.75">
      <c r="A1015" s="55" t="s">
        <v>677</v>
      </c>
      <c r="B1015" s="56" t="s">
        <v>2664</v>
      </c>
      <c r="C1015" s="56" t="s">
        <v>2665</v>
      </c>
      <c r="D1015" s="56" t="s">
        <v>2666</v>
      </c>
      <c r="E1015" s="56" t="s">
        <v>2312</v>
      </c>
      <c r="F1015" s="56">
        <v>2</v>
      </c>
      <c r="G1015" s="14" t="s">
        <v>2659</v>
      </c>
      <c r="H1015" s="57"/>
    </row>
    <row r="1016" spans="1:8" ht="12.75">
      <c r="A1016" s="55" t="s">
        <v>677</v>
      </c>
      <c r="B1016" s="56" t="s">
        <v>2667</v>
      </c>
      <c r="C1016" s="56" t="s">
        <v>1138</v>
      </c>
      <c r="D1016" s="56" t="s">
        <v>2668</v>
      </c>
      <c r="E1016" s="54" t="s">
        <v>2669</v>
      </c>
      <c r="F1016" s="54" t="s">
        <v>2670</v>
      </c>
      <c r="G1016" s="14" t="s">
        <v>2671</v>
      </c>
      <c r="H1016" s="57"/>
    </row>
    <row r="1017" spans="1:8" ht="12.75">
      <c r="A1017" s="55" t="s">
        <v>677</v>
      </c>
      <c r="B1017" s="56" t="s">
        <v>2672</v>
      </c>
      <c r="C1017" s="56" t="s">
        <v>53</v>
      </c>
      <c r="D1017" s="56">
        <v>321</v>
      </c>
      <c r="E1017" s="56" t="s">
        <v>2631</v>
      </c>
      <c r="F1017" s="56">
        <v>1</v>
      </c>
      <c r="G1017" s="14" t="s">
        <v>2673</v>
      </c>
      <c r="H1017" s="57"/>
    </row>
    <row r="1018" spans="1:8" ht="12.75">
      <c r="A1018" s="55" t="s">
        <v>677</v>
      </c>
      <c r="B1018" s="56" t="s">
        <v>2674</v>
      </c>
      <c r="C1018" s="56" t="s">
        <v>220</v>
      </c>
      <c r="D1018" s="56">
        <v>28</v>
      </c>
      <c r="E1018" s="56" t="s">
        <v>2631</v>
      </c>
      <c r="F1018" s="56">
        <v>1</v>
      </c>
      <c r="G1018" s="14" t="s">
        <v>2673</v>
      </c>
      <c r="H1018" s="57"/>
    </row>
    <row r="1019" spans="1:8" ht="12.75">
      <c r="A1019" s="55" t="s">
        <v>677</v>
      </c>
      <c r="B1019" s="56" t="s">
        <v>2675</v>
      </c>
      <c r="C1019" s="56" t="s">
        <v>45</v>
      </c>
      <c r="D1019" s="56">
        <v>1</v>
      </c>
      <c r="E1019" s="56" t="s">
        <v>2558</v>
      </c>
      <c r="F1019" s="56">
        <v>4</v>
      </c>
      <c r="G1019" s="14" t="s">
        <v>2673</v>
      </c>
      <c r="H1019" s="57"/>
    </row>
    <row r="1020" spans="1:8" ht="12.75">
      <c r="A1020" s="55" t="s">
        <v>677</v>
      </c>
      <c r="B1020" s="56" t="s">
        <v>2676</v>
      </c>
      <c r="C1020" s="56" t="s">
        <v>56</v>
      </c>
      <c r="D1020" s="56" t="s">
        <v>2677</v>
      </c>
      <c r="E1020" s="56" t="s">
        <v>1479</v>
      </c>
      <c r="F1020" s="56">
        <v>1</v>
      </c>
      <c r="G1020" s="14" t="s">
        <v>2673</v>
      </c>
      <c r="H1020" s="57"/>
    </row>
    <row r="1021" spans="1:8" ht="12.75">
      <c r="A1021" s="55" t="s">
        <v>677</v>
      </c>
      <c r="B1021" s="14" t="s">
        <v>843</v>
      </c>
      <c r="C1021" s="14" t="s">
        <v>9</v>
      </c>
      <c r="D1021" s="14" t="s">
        <v>2678</v>
      </c>
      <c r="E1021" s="14" t="s">
        <v>1551</v>
      </c>
      <c r="F1021" s="14">
        <v>3</v>
      </c>
      <c r="G1021" s="14" t="s">
        <v>2673</v>
      </c>
      <c r="H1021" s="57"/>
    </row>
    <row r="1022" spans="1:8" ht="12.75">
      <c r="A1022" s="55" t="s">
        <v>677</v>
      </c>
      <c r="B1022" s="56" t="s">
        <v>2159</v>
      </c>
      <c r="C1022" s="56" t="s">
        <v>31</v>
      </c>
      <c r="D1022" s="56">
        <v>226</v>
      </c>
      <c r="E1022" s="56" t="s">
        <v>2523</v>
      </c>
      <c r="F1022" s="56">
        <v>1</v>
      </c>
      <c r="G1022" s="14" t="s">
        <v>2679</v>
      </c>
      <c r="H1022" s="57"/>
    </row>
    <row r="1023" spans="1:8" ht="12.75">
      <c r="A1023" s="55" t="s">
        <v>677</v>
      </c>
      <c r="B1023" s="56" t="s">
        <v>2680</v>
      </c>
      <c r="C1023" s="56" t="s">
        <v>118</v>
      </c>
      <c r="D1023" s="56">
        <v>74</v>
      </c>
      <c r="E1023" s="56" t="s">
        <v>2631</v>
      </c>
      <c r="F1023" s="56">
        <v>1</v>
      </c>
      <c r="G1023" s="14" t="s">
        <v>2679</v>
      </c>
      <c r="H1023" s="57"/>
    </row>
    <row r="1024" spans="1:8" ht="12.75">
      <c r="A1024" s="55" t="s">
        <v>677</v>
      </c>
      <c r="B1024" s="56" t="s">
        <v>2681</v>
      </c>
      <c r="C1024" s="56" t="s">
        <v>2682</v>
      </c>
      <c r="D1024" s="56">
        <v>5</v>
      </c>
      <c r="E1024" s="56" t="s">
        <v>2631</v>
      </c>
      <c r="F1024" s="56">
        <v>1</v>
      </c>
      <c r="G1024" s="14" t="s">
        <v>2679</v>
      </c>
      <c r="H1024" s="57"/>
    </row>
    <row r="1025" spans="1:8" ht="12.75">
      <c r="A1025" s="55" t="s">
        <v>677</v>
      </c>
      <c r="B1025" s="56" t="s">
        <v>2683</v>
      </c>
      <c r="C1025" s="14" t="s">
        <v>635</v>
      </c>
      <c r="D1025" s="56">
        <v>21</v>
      </c>
      <c r="E1025" s="56" t="s">
        <v>2540</v>
      </c>
      <c r="F1025" s="56">
        <v>6</v>
      </c>
      <c r="G1025" s="14" t="s">
        <v>2679</v>
      </c>
      <c r="H1025" s="57"/>
    </row>
    <row r="1026" spans="1:8" ht="12.75">
      <c r="A1026" s="55" t="s">
        <v>677</v>
      </c>
      <c r="B1026" s="56" t="s">
        <v>2684</v>
      </c>
      <c r="C1026" s="56" t="s">
        <v>14</v>
      </c>
      <c r="D1026" s="56">
        <v>5</v>
      </c>
      <c r="E1026" s="56" t="s">
        <v>2631</v>
      </c>
      <c r="F1026" s="56">
        <v>1</v>
      </c>
      <c r="G1026" s="14" t="s">
        <v>2685</v>
      </c>
      <c r="H1026" s="57"/>
    </row>
    <row r="1027" spans="1:8" ht="12.75">
      <c r="A1027" s="55" t="s">
        <v>677</v>
      </c>
      <c r="B1027" s="56" t="s">
        <v>2686</v>
      </c>
      <c r="C1027" s="56" t="s">
        <v>2687</v>
      </c>
      <c r="D1027" s="56">
        <v>10</v>
      </c>
      <c r="E1027" s="56" t="s">
        <v>2631</v>
      </c>
      <c r="F1027" s="56">
        <v>1</v>
      </c>
      <c r="G1027" s="14" t="s">
        <v>2685</v>
      </c>
      <c r="H1027" s="57"/>
    </row>
    <row r="1028" spans="1:8" ht="12.75">
      <c r="A1028" s="55" t="s">
        <v>677</v>
      </c>
      <c r="B1028" s="56" t="s">
        <v>2688</v>
      </c>
      <c r="C1028" s="56" t="s">
        <v>232</v>
      </c>
      <c r="D1028" s="56">
        <v>48</v>
      </c>
      <c r="E1028" s="56" t="s">
        <v>2631</v>
      </c>
      <c r="F1028" s="56">
        <v>1</v>
      </c>
      <c r="G1028" s="14" t="s">
        <v>2685</v>
      </c>
      <c r="H1028" s="57"/>
    </row>
    <row r="1029" spans="1:8" ht="12.75">
      <c r="A1029" s="55" t="s">
        <v>677</v>
      </c>
      <c r="B1029" s="56" t="s">
        <v>2689</v>
      </c>
      <c r="C1029" s="56" t="s">
        <v>20</v>
      </c>
      <c r="D1029" s="56">
        <v>119</v>
      </c>
      <c r="E1029" s="56" t="s">
        <v>2631</v>
      </c>
      <c r="F1029" s="56">
        <v>1</v>
      </c>
      <c r="G1029" s="14" t="s">
        <v>2685</v>
      </c>
      <c r="H1029" s="57"/>
    </row>
    <row r="1030" spans="1:8" ht="12.75">
      <c r="A1030" s="55" t="s">
        <v>677</v>
      </c>
      <c r="B1030" s="56" t="s">
        <v>2690</v>
      </c>
      <c r="C1030" s="56" t="s">
        <v>32</v>
      </c>
      <c r="D1030" s="56">
        <v>91</v>
      </c>
      <c r="E1030" s="56" t="s">
        <v>1800</v>
      </c>
      <c r="F1030" s="56">
        <v>1</v>
      </c>
      <c r="G1030" s="14" t="s">
        <v>2685</v>
      </c>
      <c r="H1030" s="57"/>
    </row>
    <row r="1031" spans="1:8" ht="12.75">
      <c r="A1031" s="55" t="s">
        <v>677</v>
      </c>
      <c r="B1031" s="56" t="s">
        <v>2691</v>
      </c>
      <c r="C1031" s="56" t="s">
        <v>77</v>
      </c>
      <c r="D1031" s="56">
        <v>110</v>
      </c>
      <c r="E1031" s="56" t="s">
        <v>1627</v>
      </c>
      <c r="F1031" s="56">
        <v>1</v>
      </c>
      <c r="G1031" s="14" t="s">
        <v>2685</v>
      </c>
      <c r="H1031" s="57"/>
    </row>
    <row r="1032" spans="1:8" ht="12.75">
      <c r="A1032" s="55" t="s">
        <v>677</v>
      </c>
      <c r="B1032" s="56" t="s">
        <v>2692</v>
      </c>
      <c r="C1032" s="56" t="s">
        <v>45</v>
      </c>
      <c r="D1032" s="56">
        <v>136</v>
      </c>
      <c r="E1032" s="56" t="s">
        <v>1415</v>
      </c>
      <c r="F1032" s="56">
        <v>1</v>
      </c>
      <c r="G1032" s="14" t="s">
        <v>2685</v>
      </c>
      <c r="H1032" s="57"/>
    </row>
    <row r="1033" spans="1:8" ht="12.75">
      <c r="A1033" s="55" t="s">
        <v>677</v>
      </c>
      <c r="B1033" s="56" t="s">
        <v>2693</v>
      </c>
      <c r="C1033" s="56" t="s">
        <v>22</v>
      </c>
      <c r="D1033" s="56">
        <v>57</v>
      </c>
      <c r="E1033" s="56" t="s">
        <v>1415</v>
      </c>
      <c r="F1033" s="56">
        <v>1</v>
      </c>
      <c r="G1033" s="14" t="s">
        <v>2685</v>
      </c>
      <c r="H1033" s="57"/>
    </row>
    <row r="1034" spans="1:8" ht="12.75">
      <c r="A1034" s="55" t="s">
        <v>677</v>
      </c>
      <c r="B1034" s="56" t="s">
        <v>2694</v>
      </c>
      <c r="C1034" s="56" t="s">
        <v>53</v>
      </c>
      <c r="D1034" s="56">
        <v>5</v>
      </c>
      <c r="E1034" s="56" t="s">
        <v>1775</v>
      </c>
      <c r="F1034" s="56">
        <v>2</v>
      </c>
      <c r="G1034" s="14" t="s">
        <v>2685</v>
      </c>
      <c r="H1034" s="57"/>
    </row>
    <row r="1035" spans="1:8" ht="12.75">
      <c r="A1035" s="55" t="s">
        <v>677</v>
      </c>
      <c r="B1035" s="56" t="s">
        <v>2695</v>
      </c>
      <c r="C1035" s="56" t="s">
        <v>32</v>
      </c>
      <c r="D1035" s="56" t="s">
        <v>1667</v>
      </c>
      <c r="E1035" s="56" t="s">
        <v>1800</v>
      </c>
      <c r="F1035" s="56">
        <v>1</v>
      </c>
      <c r="G1035" s="14" t="s">
        <v>2685</v>
      </c>
      <c r="H1035" s="57"/>
    </row>
    <row r="1036" spans="1:8" ht="12.75">
      <c r="A1036" s="55" t="s">
        <v>677</v>
      </c>
      <c r="B1036" s="56" t="s">
        <v>2696</v>
      </c>
      <c r="C1036" s="56" t="s">
        <v>77</v>
      </c>
      <c r="D1036" s="56">
        <v>61</v>
      </c>
      <c r="E1036" s="56" t="s">
        <v>1551</v>
      </c>
      <c r="F1036" s="56">
        <v>3</v>
      </c>
      <c r="G1036" s="14" t="s">
        <v>2685</v>
      </c>
      <c r="H1036" s="57"/>
    </row>
    <row r="1037" spans="1:8" ht="12.75">
      <c r="A1037" s="55" t="s">
        <v>677</v>
      </c>
      <c r="B1037" s="56" t="s">
        <v>2697</v>
      </c>
      <c r="C1037" s="56" t="s">
        <v>292</v>
      </c>
      <c r="D1037" s="56">
        <v>57</v>
      </c>
      <c r="E1037" s="56" t="s">
        <v>1593</v>
      </c>
      <c r="F1037" s="56">
        <v>1</v>
      </c>
      <c r="G1037" s="14" t="s">
        <v>2685</v>
      </c>
      <c r="H1037" s="57" t="s">
        <v>2698</v>
      </c>
    </row>
    <row r="1038" spans="1:8" ht="12.75">
      <c r="A1038" s="55" t="s">
        <v>677</v>
      </c>
      <c r="B1038" s="56" t="s">
        <v>2699</v>
      </c>
      <c r="C1038" s="56" t="s">
        <v>149</v>
      </c>
      <c r="D1038" s="56">
        <v>33</v>
      </c>
      <c r="E1038" s="56" t="s">
        <v>1593</v>
      </c>
      <c r="F1038" s="56">
        <v>1</v>
      </c>
      <c r="G1038" s="14" t="s">
        <v>2685</v>
      </c>
      <c r="H1038" s="57"/>
    </row>
    <row r="1039" spans="1:8" ht="12.75">
      <c r="A1039" s="55" t="s">
        <v>677</v>
      </c>
      <c r="B1039" s="56" t="s">
        <v>2700</v>
      </c>
      <c r="C1039" s="56" t="s">
        <v>284</v>
      </c>
      <c r="D1039" s="56">
        <v>19</v>
      </c>
      <c r="E1039" s="56" t="s">
        <v>2701</v>
      </c>
      <c r="F1039" s="56">
        <v>1</v>
      </c>
      <c r="G1039" s="14" t="s">
        <v>2685</v>
      </c>
      <c r="H1039" s="57"/>
    </row>
    <row r="1040" spans="1:8" ht="12.75">
      <c r="A1040" s="55" t="s">
        <v>677</v>
      </c>
      <c r="B1040" s="56" t="s">
        <v>2702</v>
      </c>
      <c r="C1040" s="56" t="s">
        <v>56</v>
      </c>
      <c r="D1040" s="56" t="s">
        <v>2703</v>
      </c>
      <c r="E1040" s="56" t="s">
        <v>2631</v>
      </c>
      <c r="F1040" s="56">
        <v>1</v>
      </c>
      <c r="G1040" s="56" t="s">
        <v>2704</v>
      </c>
      <c r="H1040" s="57"/>
    </row>
    <row r="1041" spans="1:8" ht="12.75">
      <c r="A1041" s="55" t="s">
        <v>677</v>
      </c>
      <c r="B1041" s="56" t="s">
        <v>2705</v>
      </c>
      <c r="C1041" s="56" t="s">
        <v>77</v>
      </c>
      <c r="D1041" s="56">
        <v>57</v>
      </c>
      <c r="E1041" s="56" t="s">
        <v>2631</v>
      </c>
      <c r="F1041" s="56">
        <v>1</v>
      </c>
      <c r="G1041" s="56" t="s">
        <v>2704</v>
      </c>
      <c r="H1041" s="57"/>
    </row>
    <row r="1042" spans="1:8" ht="12.75">
      <c r="A1042" s="55" t="s">
        <v>677</v>
      </c>
      <c r="B1042" s="56" t="s">
        <v>2706</v>
      </c>
      <c r="C1042" s="56" t="s">
        <v>26</v>
      </c>
      <c r="D1042" s="56" t="s">
        <v>2707</v>
      </c>
      <c r="E1042" s="56" t="s">
        <v>1593</v>
      </c>
      <c r="F1042" s="56">
        <v>1</v>
      </c>
      <c r="G1042" s="56" t="s">
        <v>2704</v>
      </c>
      <c r="H1042" s="57"/>
    </row>
    <row r="1043" spans="1:8" ht="12.75">
      <c r="A1043" s="55" t="s">
        <v>677</v>
      </c>
      <c r="B1043" s="56" t="s">
        <v>2708</v>
      </c>
      <c r="C1043" s="56" t="s">
        <v>77</v>
      </c>
      <c r="D1043" s="56">
        <v>55</v>
      </c>
      <c r="E1043" s="56" t="s">
        <v>2631</v>
      </c>
      <c r="F1043" s="56">
        <v>1</v>
      </c>
      <c r="G1043" s="56" t="s">
        <v>2709</v>
      </c>
      <c r="H1043" s="57"/>
    </row>
    <row r="1044" spans="1:8" ht="12.75">
      <c r="A1044" s="55" t="s">
        <v>677</v>
      </c>
      <c r="B1044" s="56" t="s">
        <v>2710</v>
      </c>
      <c r="C1044" s="56" t="s">
        <v>56</v>
      </c>
      <c r="D1044" s="56">
        <v>57</v>
      </c>
      <c r="E1044" s="56" t="s">
        <v>2711</v>
      </c>
      <c r="F1044" s="56">
        <v>1</v>
      </c>
      <c r="G1044" s="56" t="s">
        <v>2709</v>
      </c>
      <c r="H1044" s="57"/>
    </row>
    <row r="1045" spans="1:8" ht="12.75">
      <c r="A1045" s="55" t="s">
        <v>677</v>
      </c>
      <c r="B1045" s="56" t="s">
        <v>2712</v>
      </c>
      <c r="C1045" s="56" t="s">
        <v>37</v>
      </c>
      <c r="D1045" s="56">
        <v>3</v>
      </c>
      <c r="E1045" s="56" t="s">
        <v>1697</v>
      </c>
      <c r="F1045" s="56">
        <v>1</v>
      </c>
      <c r="G1045" s="14" t="s">
        <v>2713</v>
      </c>
      <c r="H1045" s="57"/>
    </row>
    <row r="1046" spans="1:8" ht="12.75">
      <c r="A1046" s="55" t="s">
        <v>677</v>
      </c>
      <c r="B1046" s="56" t="s">
        <v>2714</v>
      </c>
      <c r="C1046" s="56" t="s">
        <v>26</v>
      </c>
      <c r="D1046" s="58" t="s">
        <v>2715</v>
      </c>
      <c r="E1046" s="56" t="s">
        <v>2020</v>
      </c>
      <c r="F1046" s="56">
        <v>2</v>
      </c>
      <c r="G1046" s="14" t="s">
        <v>2713</v>
      </c>
      <c r="H1046" s="57"/>
    </row>
    <row r="1047" spans="1:8" ht="12.75">
      <c r="A1047" s="55" t="s">
        <v>2716</v>
      </c>
      <c r="B1047" s="14" t="s">
        <v>2592</v>
      </c>
      <c r="C1047" s="14" t="s">
        <v>53</v>
      </c>
      <c r="D1047" s="14">
        <v>407</v>
      </c>
      <c r="E1047" s="14" t="s">
        <v>2717</v>
      </c>
      <c r="F1047" s="14">
        <v>1</v>
      </c>
      <c r="G1047" s="14" t="s">
        <v>2713</v>
      </c>
      <c r="H1047" s="57"/>
    </row>
    <row r="1048" spans="1:8" ht="12.75">
      <c r="A1048" s="55" t="s">
        <v>2718</v>
      </c>
      <c r="B1048" s="56" t="s">
        <v>2719</v>
      </c>
      <c r="C1048" s="56" t="s">
        <v>53</v>
      </c>
      <c r="D1048" s="56">
        <v>305</v>
      </c>
      <c r="E1048" s="56" t="s">
        <v>2720</v>
      </c>
      <c r="F1048" s="56">
        <v>2</v>
      </c>
      <c r="G1048" s="14" t="s">
        <v>2713</v>
      </c>
      <c r="H1048" s="57"/>
    </row>
    <row r="1049" spans="1:8" ht="12.75">
      <c r="A1049" s="55" t="s">
        <v>677</v>
      </c>
      <c r="B1049" s="56" t="s">
        <v>2721</v>
      </c>
      <c r="C1049" s="56" t="s">
        <v>22</v>
      </c>
      <c r="D1049" s="56">
        <v>35</v>
      </c>
      <c r="E1049" s="56" t="s">
        <v>2722</v>
      </c>
      <c r="F1049" s="56">
        <v>1</v>
      </c>
      <c r="G1049" s="14" t="s">
        <v>2713</v>
      </c>
      <c r="H1049" s="57"/>
    </row>
    <row r="1050" spans="1:8" ht="12.75">
      <c r="A1050" s="55" t="s">
        <v>677</v>
      </c>
      <c r="B1050" s="56" t="s">
        <v>2723</v>
      </c>
      <c r="C1050" s="56" t="s">
        <v>118</v>
      </c>
      <c r="D1050" s="56" t="s">
        <v>2724</v>
      </c>
      <c r="E1050" s="56" t="s">
        <v>1422</v>
      </c>
      <c r="F1050" s="56">
        <v>2</v>
      </c>
      <c r="G1050" s="56" t="s">
        <v>2713</v>
      </c>
      <c r="H1050" s="57"/>
    </row>
    <row r="1051" spans="1:8" ht="12.75">
      <c r="A1051" s="55" t="s">
        <v>677</v>
      </c>
      <c r="B1051" s="56" t="s">
        <v>2725</v>
      </c>
      <c r="C1051" s="56" t="s">
        <v>14</v>
      </c>
      <c r="D1051" s="56">
        <v>130</v>
      </c>
      <c r="E1051" s="56" t="s">
        <v>2726</v>
      </c>
      <c r="F1051" s="56">
        <v>2</v>
      </c>
      <c r="G1051" s="14" t="s">
        <v>2713</v>
      </c>
      <c r="H1051" s="57"/>
    </row>
    <row r="1052" spans="1:8" ht="12.75">
      <c r="A1052" s="55" t="s">
        <v>677</v>
      </c>
      <c r="B1052" s="56" t="s">
        <v>2727</v>
      </c>
      <c r="C1052" s="56" t="s">
        <v>284</v>
      </c>
      <c r="D1052" s="56">
        <v>69</v>
      </c>
      <c r="E1052" s="56" t="s">
        <v>2478</v>
      </c>
      <c r="F1052" s="56">
        <v>1</v>
      </c>
      <c r="G1052" s="14" t="s">
        <v>2713</v>
      </c>
      <c r="H1052" s="57"/>
    </row>
    <row r="1053" spans="1:8" ht="12.75">
      <c r="A1053" s="55" t="s">
        <v>677</v>
      </c>
      <c r="B1053" s="14" t="s">
        <v>2728</v>
      </c>
      <c r="C1053" s="14" t="s">
        <v>37</v>
      </c>
      <c r="D1053" s="14" t="s">
        <v>2729</v>
      </c>
      <c r="E1053" s="14" t="s">
        <v>2730</v>
      </c>
      <c r="F1053" s="14">
        <v>1</v>
      </c>
      <c r="G1053" s="14" t="s">
        <v>2731</v>
      </c>
      <c r="H1053" s="57"/>
    </row>
    <row r="1054" spans="1:8" ht="12.75">
      <c r="A1054" s="55" t="s">
        <v>2716</v>
      </c>
      <c r="B1054" s="56" t="s">
        <v>2732</v>
      </c>
      <c r="C1054" s="56" t="s">
        <v>2665</v>
      </c>
      <c r="D1054" s="56">
        <v>6</v>
      </c>
      <c r="E1054" s="56" t="s">
        <v>2726</v>
      </c>
      <c r="F1054" s="56">
        <v>2</v>
      </c>
      <c r="G1054" s="14" t="s">
        <v>2733</v>
      </c>
      <c r="H1054" s="57"/>
    </row>
    <row r="1055" spans="1:8" ht="12.75">
      <c r="A1055" s="55" t="s">
        <v>2716</v>
      </c>
      <c r="B1055" s="56" t="s">
        <v>2734</v>
      </c>
      <c r="C1055" s="56" t="s">
        <v>53</v>
      </c>
      <c r="D1055" s="58" t="s">
        <v>2735</v>
      </c>
      <c r="E1055" s="56" t="s">
        <v>1897</v>
      </c>
      <c r="F1055" s="56">
        <v>7</v>
      </c>
      <c r="G1055" s="14" t="s">
        <v>2733</v>
      </c>
      <c r="H1055" s="57"/>
    </row>
    <row r="1056" spans="1:8" ht="12.75">
      <c r="A1056" s="55" t="s">
        <v>677</v>
      </c>
      <c r="B1056" s="56" t="s">
        <v>2736</v>
      </c>
      <c r="C1056" s="56" t="s">
        <v>37</v>
      </c>
      <c r="D1056" s="56">
        <v>108</v>
      </c>
      <c r="E1056" s="56" t="s">
        <v>2737</v>
      </c>
      <c r="F1056" s="56">
        <v>2</v>
      </c>
      <c r="G1056" s="14" t="s">
        <v>2733</v>
      </c>
      <c r="H1056" s="57"/>
    </row>
    <row r="1057" spans="1:8" ht="12.75">
      <c r="A1057" s="55" t="s">
        <v>677</v>
      </c>
      <c r="B1057" s="56" t="s">
        <v>2738</v>
      </c>
      <c r="C1057" s="56" t="s">
        <v>56</v>
      </c>
      <c r="D1057" s="56" t="s">
        <v>2739</v>
      </c>
      <c r="E1057" s="56" t="s">
        <v>1825</v>
      </c>
      <c r="F1057" s="56">
        <v>2</v>
      </c>
      <c r="G1057" s="56" t="s">
        <v>2733</v>
      </c>
      <c r="H1057" s="57"/>
    </row>
    <row r="1058" spans="1:8" ht="12.75">
      <c r="A1058" s="55" t="s">
        <v>677</v>
      </c>
      <c r="B1058" s="56" t="s">
        <v>2740</v>
      </c>
      <c r="C1058" s="56" t="s">
        <v>77</v>
      </c>
      <c r="D1058" s="56" t="s">
        <v>2741</v>
      </c>
      <c r="E1058" s="56" t="s">
        <v>1815</v>
      </c>
      <c r="F1058" s="56">
        <v>2</v>
      </c>
      <c r="G1058" s="56" t="s">
        <v>2733</v>
      </c>
      <c r="H1058" s="57"/>
    </row>
    <row r="1059" spans="1:8" ht="12.75">
      <c r="A1059" s="55" t="s">
        <v>2716</v>
      </c>
      <c r="B1059" s="56" t="s">
        <v>2742</v>
      </c>
      <c r="C1059" s="56" t="s">
        <v>2743</v>
      </c>
      <c r="D1059" s="59">
        <v>3</v>
      </c>
      <c r="E1059" s="56" t="s">
        <v>2744</v>
      </c>
      <c r="F1059" s="56">
        <v>3</v>
      </c>
      <c r="G1059" s="14" t="s">
        <v>2733</v>
      </c>
      <c r="H1059" s="57"/>
    </row>
    <row r="1060" spans="1:8" ht="12.75">
      <c r="A1060" s="55" t="s">
        <v>677</v>
      </c>
      <c r="B1060" s="56" t="s">
        <v>2745</v>
      </c>
      <c r="C1060" s="56" t="s">
        <v>624</v>
      </c>
      <c r="D1060" s="56">
        <v>37</v>
      </c>
      <c r="E1060" s="56" t="s">
        <v>1551</v>
      </c>
      <c r="F1060" s="56">
        <v>3</v>
      </c>
      <c r="G1060" s="56" t="s">
        <v>2733</v>
      </c>
      <c r="H1060" s="57"/>
    </row>
    <row r="1061" spans="1:8" ht="12.75">
      <c r="A1061" s="55" t="s">
        <v>677</v>
      </c>
      <c r="B1061" s="56" t="s">
        <v>2746</v>
      </c>
      <c r="C1061" s="56" t="s">
        <v>381</v>
      </c>
      <c r="D1061" s="56">
        <v>15</v>
      </c>
      <c r="E1061" s="56" t="s">
        <v>2450</v>
      </c>
      <c r="F1061" s="56">
        <v>2</v>
      </c>
      <c r="G1061" s="56" t="s">
        <v>2733</v>
      </c>
      <c r="H1061" s="57"/>
    </row>
    <row r="1062" spans="1:8" ht="12.75">
      <c r="A1062" s="55" t="s">
        <v>677</v>
      </c>
      <c r="B1062" s="56" t="s">
        <v>2747</v>
      </c>
      <c r="C1062" s="56" t="s">
        <v>381</v>
      </c>
      <c r="D1062" s="56">
        <v>17</v>
      </c>
      <c r="E1062" s="56" t="s">
        <v>2748</v>
      </c>
      <c r="F1062" s="56">
        <v>1</v>
      </c>
      <c r="G1062" s="14" t="s">
        <v>2749</v>
      </c>
      <c r="H1062" s="57"/>
    </row>
    <row r="1063" spans="1:8" ht="12.75">
      <c r="A1063" s="55" t="s">
        <v>677</v>
      </c>
      <c r="B1063" s="56" t="s">
        <v>2750</v>
      </c>
      <c r="C1063" s="56" t="s">
        <v>14</v>
      </c>
      <c r="D1063" s="56">
        <v>122</v>
      </c>
      <c r="E1063" s="56" t="s">
        <v>2730</v>
      </c>
      <c r="F1063" s="56">
        <v>1</v>
      </c>
      <c r="G1063" s="56" t="s">
        <v>2751</v>
      </c>
      <c r="H1063" s="57"/>
    </row>
    <row r="1064" spans="1:8" ht="12.75">
      <c r="A1064" s="55" t="s">
        <v>677</v>
      </c>
      <c r="B1064" s="56" t="s">
        <v>2752</v>
      </c>
      <c r="C1064" s="56" t="s">
        <v>56</v>
      </c>
      <c r="D1064" s="56" t="s">
        <v>2753</v>
      </c>
      <c r="E1064" s="56" t="s">
        <v>2754</v>
      </c>
      <c r="F1064" s="56">
        <v>1</v>
      </c>
      <c r="G1064" s="56" t="s">
        <v>2751</v>
      </c>
      <c r="H1064" s="57"/>
    </row>
    <row r="1065" spans="1:8" ht="12.75">
      <c r="A1065" s="55" t="s">
        <v>2716</v>
      </c>
      <c r="B1065" s="56" t="s">
        <v>850</v>
      </c>
      <c r="C1065" s="56" t="s">
        <v>278</v>
      </c>
      <c r="D1065" s="56">
        <v>6</v>
      </c>
      <c r="E1065" s="56" t="s">
        <v>2722</v>
      </c>
      <c r="F1065" s="56">
        <v>1</v>
      </c>
      <c r="G1065" s="56" t="s">
        <v>2751</v>
      </c>
      <c r="H1065" s="57"/>
    </row>
    <row r="1066" spans="1:8" ht="12.75">
      <c r="A1066" s="55" t="s">
        <v>677</v>
      </c>
      <c r="B1066" s="56" t="s">
        <v>2755</v>
      </c>
      <c r="C1066" s="56" t="s">
        <v>657</v>
      </c>
      <c r="D1066" s="56" t="s">
        <v>2756</v>
      </c>
      <c r="E1066" s="56" t="s">
        <v>2748</v>
      </c>
      <c r="F1066" s="56">
        <v>1</v>
      </c>
      <c r="G1066" s="56" t="s">
        <v>2757</v>
      </c>
      <c r="H1066" s="57"/>
    </row>
    <row r="1067" spans="1:8" ht="12.75">
      <c r="A1067" s="55" t="s">
        <v>677</v>
      </c>
      <c r="B1067" s="56" t="s">
        <v>2758</v>
      </c>
      <c r="C1067" s="56" t="s">
        <v>235</v>
      </c>
      <c r="D1067" s="56">
        <v>68</v>
      </c>
      <c r="E1067" s="56" t="s">
        <v>1775</v>
      </c>
      <c r="F1067" s="56">
        <v>2</v>
      </c>
      <c r="G1067" s="56" t="s">
        <v>2757</v>
      </c>
      <c r="H1067" s="57"/>
    </row>
    <row r="1068" spans="1:8" ht="12.75">
      <c r="A1068" s="55" t="s">
        <v>677</v>
      </c>
      <c r="B1068" s="56" t="s">
        <v>2759</v>
      </c>
      <c r="C1068" s="56" t="s">
        <v>235</v>
      </c>
      <c r="D1068" s="56">
        <v>64</v>
      </c>
      <c r="E1068" s="56" t="s">
        <v>1775</v>
      </c>
      <c r="F1068" s="56">
        <v>2</v>
      </c>
      <c r="G1068" s="56" t="s">
        <v>2757</v>
      </c>
      <c r="H1068" s="57"/>
    </row>
    <row r="1069" spans="1:8" ht="12.75">
      <c r="A1069" s="55" t="s">
        <v>677</v>
      </c>
      <c r="B1069" s="56" t="s">
        <v>2760</v>
      </c>
      <c r="C1069" s="56" t="s">
        <v>1762</v>
      </c>
      <c r="D1069" s="56">
        <v>55</v>
      </c>
      <c r="E1069" s="56" t="s">
        <v>2761</v>
      </c>
      <c r="F1069" s="56">
        <v>2</v>
      </c>
      <c r="G1069" s="56" t="s">
        <v>2762</v>
      </c>
      <c r="H1069" s="57"/>
    </row>
    <row r="1070" spans="1:8" ht="12.75">
      <c r="A1070" s="55" t="s">
        <v>677</v>
      </c>
      <c r="B1070" s="56" t="s">
        <v>2763</v>
      </c>
      <c r="C1070" s="56" t="s">
        <v>1762</v>
      </c>
      <c r="D1070" s="56">
        <v>51</v>
      </c>
      <c r="E1070" s="56" t="s">
        <v>2764</v>
      </c>
      <c r="F1070" s="56">
        <v>2</v>
      </c>
      <c r="G1070" s="56" t="s">
        <v>2762</v>
      </c>
      <c r="H1070" s="57"/>
    </row>
    <row r="1071" spans="1:8" ht="12.75">
      <c r="A1071" s="55" t="s">
        <v>677</v>
      </c>
      <c r="B1071" s="56" t="s">
        <v>2765</v>
      </c>
      <c r="C1071" s="56" t="s">
        <v>186</v>
      </c>
      <c r="D1071" s="56">
        <v>9</v>
      </c>
      <c r="E1071" s="56" t="s">
        <v>1724</v>
      </c>
      <c r="F1071" s="56">
        <v>4</v>
      </c>
      <c r="G1071" s="56" t="s">
        <v>2766</v>
      </c>
      <c r="H1071" s="57"/>
    </row>
    <row r="1072" spans="1:8" ht="12.75">
      <c r="A1072" s="55" t="s">
        <v>677</v>
      </c>
      <c r="B1072" s="56" t="s">
        <v>2767</v>
      </c>
      <c r="C1072" s="56" t="s">
        <v>70</v>
      </c>
      <c r="D1072" s="56">
        <v>135</v>
      </c>
      <c r="E1072" s="56" t="s">
        <v>2768</v>
      </c>
      <c r="F1072" s="56">
        <v>1</v>
      </c>
      <c r="G1072" s="56" t="s">
        <v>2769</v>
      </c>
      <c r="H1072" s="57"/>
    </row>
    <row r="1073" spans="1:8" ht="12.75">
      <c r="A1073" s="55" t="s">
        <v>677</v>
      </c>
      <c r="B1073" s="56" t="s">
        <v>2770</v>
      </c>
      <c r="C1073" s="56" t="s">
        <v>220</v>
      </c>
      <c r="D1073" s="56">
        <v>20</v>
      </c>
      <c r="E1073" s="56" t="s">
        <v>2771</v>
      </c>
      <c r="F1073" s="56">
        <v>3</v>
      </c>
      <c r="G1073" s="56" t="s">
        <v>2762</v>
      </c>
      <c r="H1073" s="57"/>
    </row>
    <row r="1074" spans="1:8" ht="12.75">
      <c r="A1074" s="55" t="s">
        <v>677</v>
      </c>
      <c r="B1074" s="56" t="s">
        <v>2772</v>
      </c>
      <c r="C1074" s="56" t="s">
        <v>70</v>
      </c>
      <c r="D1074" s="56">
        <v>35</v>
      </c>
      <c r="E1074" s="56" t="s">
        <v>1551</v>
      </c>
      <c r="F1074" s="56">
        <v>3</v>
      </c>
      <c r="G1074" s="56" t="s">
        <v>2766</v>
      </c>
      <c r="H1074" s="57"/>
    </row>
    <row r="1075" spans="1:8" ht="12.75">
      <c r="A1075" s="55" t="s">
        <v>677</v>
      </c>
      <c r="B1075" s="56" t="s">
        <v>2773</v>
      </c>
      <c r="C1075" s="56" t="s">
        <v>14</v>
      </c>
      <c r="D1075" s="56">
        <v>127</v>
      </c>
      <c r="E1075" s="56" t="s">
        <v>2774</v>
      </c>
      <c r="F1075" s="56">
        <v>1</v>
      </c>
      <c r="G1075" s="56" t="s">
        <v>2766</v>
      </c>
      <c r="H1075" s="57"/>
    </row>
    <row r="1076" spans="1:8" ht="12.75">
      <c r="A1076" s="55" t="s">
        <v>677</v>
      </c>
      <c r="B1076" s="56" t="s">
        <v>2775</v>
      </c>
      <c r="C1076" s="56" t="s">
        <v>53</v>
      </c>
      <c r="D1076" s="56">
        <v>427</v>
      </c>
      <c r="E1076" s="56" t="s">
        <v>2776</v>
      </c>
      <c r="F1076" s="56">
        <v>1</v>
      </c>
      <c r="G1076" s="56" t="s">
        <v>2766</v>
      </c>
      <c r="H1076" s="57"/>
    </row>
    <row r="1077" spans="1:8" ht="12.75">
      <c r="A1077" s="55" t="s">
        <v>677</v>
      </c>
      <c r="B1077" s="56" t="s">
        <v>2777</v>
      </c>
      <c r="C1077" s="56" t="s">
        <v>2354</v>
      </c>
      <c r="D1077" s="56" t="s">
        <v>2778</v>
      </c>
      <c r="E1077" s="56" t="s">
        <v>2717</v>
      </c>
      <c r="F1077" s="56">
        <v>1</v>
      </c>
      <c r="G1077" s="56" t="s">
        <v>2766</v>
      </c>
      <c r="H1077" s="57"/>
    </row>
    <row r="1078" spans="1:8" ht="12.75">
      <c r="A1078" s="55" t="s">
        <v>2716</v>
      </c>
      <c r="B1078" s="56" t="s">
        <v>2779</v>
      </c>
      <c r="C1078" s="56" t="s">
        <v>2780</v>
      </c>
      <c r="D1078" s="56">
        <v>17</v>
      </c>
      <c r="E1078" s="56" t="s">
        <v>2781</v>
      </c>
      <c r="F1078" s="56">
        <v>15</v>
      </c>
      <c r="G1078" s="56" t="s">
        <v>2766</v>
      </c>
      <c r="H1078" s="57"/>
    </row>
    <row r="1079" spans="1:8" ht="12.75">
      <c r="A1079" s="55" t="s">
        <v>677</v>
      </c>
      <c r="B1079" s="56" t="s">
        <v>1071</v>
      </c>
      <c r="C1079" s="56" t="s">
        <v>53</v>
      </c>
      <c r="D1079" s="56" t="s">
        <v>2782</v>
      </c>
      <c r="E1079" s="56" t="s">
        <v>2783</v>
      </c>
      <c r="F1079" s="56">
        <v>1</v>
      </c>
      <c r="G1079" s="56" t="s">
        <v>2766</v>
      </c>
      <c r="H1079" s="57"/>
    </row>
    <row r="1080" spans="1:8" ht="12.75">
      <c r="A1080" s="55" t="s">
        <v>677</v>
      </c>
      <c r="B1080" s="56" t="s">
        <v>2784</v>
      </c>
      <c r="C1080" s="56" t="s">
        <v>1977</v>
      </c>
      <c r="D1080" s="56">
        <v>19</v>
      </c>
      <c r="E1080" s="56" t="s">
        <v>2717</v>
      </c>
      <c r="F1080" s="56">
        <v>1</v>
      </c>
      <c r="G1080" s="56" t="s">
        <v>2766</v>
      </c>
      <c r="H1080" s="57"/>
    </row>
    <row r="1081" spans="1:8" ht="12.75">
      <c r="A1081" s="55" t="s">
        <v>677</v>
      </c>
      <c r="B1081" s="56" t="s">
        <v>2785</v>
      </c>
      <c r="C1081" s="56" t="s">
        <v>2786</v>
      </c>
      <c r="D1081" s="56">
        <v>2</v>
      </c>
      <c r="E1081" s="56" t="s">
        <v>2787</v>
      </c>
      <c r="F1081" s="56">
        <v>5</v>
      </c>
      <c r="G1081" s="56" t="s">
        <v>2788</v>
      </c>
      <c r="H1081" s="57"/>
    </row>
    <row r="1082" spans="1:8" ht="12.75">
      <c r="A1082" s="55" t="s">
        <v>677</v>
      </c>
      <c r="B1082" s="56" t="s">
        <v>2789</v>
      </c>
      <c r="C1082" s="56" t="s">
        <v>888</v>
      </c>
      <c r="D1082" s="56">
        <v>49</v>
      </c>
      <c r="E1082" s="56" t="s">
        <v>2558</v>
      </c>
      <c r="F1082" s="56">
        <v>4</v>
      </c>
      <c r="G1082" s="56" t="s">
        <v>2788</v>
      </c>
      <c r="H1082" s="57"/>
    </row>
    <row r="1083" spans="1:8" ht="12.75">
      <c r="A1083" s="55" t="s">
        <v>677</v>
      </c>
      <c r="B1083" s="56" t="s">
        <v>2790</v>
      </c>
      <c r="C1083" s="56" t="s">
        <v>888</v>
      </c>
      <c r="D1083" s="56">
        <v>56</v>
      </c>
      <c r="E1083" s="56" t="s">
        <v>2783</v>
      </c>
      <c r="F1083" s="56">
        <v>1</v>
      </c>
      <c r="G1083" s="56" t="s">
        <v>2788</v>
      </c>
      <c r="H1083" s="57"/>
    </row>
    <row r="1084" spans="1:8" ht="12.75">
      <c r="A1084" s="55" t="s">
        <v>677</v>
      </c>
      <c r="B1084" s="56" t="s">
        <v>2791</v>
      </c>
      <c r="C1084" s="56" t="s">
        <v>888</v>
      </c>
      <c r="D1084" s="56">
        <v>51</v>
      </c>
      <c r="E1084" s="56" t="s">
        <v>2792</v>
      </c>
      <c r="F1084" s="56">
        <v>4</v>
      </c>
      <c r="G1084" s="56" t="s">
        <v>2788</v>
      </c>
      <c r="H1084" s="57"/>
    </row>
    <row r="1085" spans="1:8" ht="12.75">
      <c r="A1085" s="55" t="s">
        <v>677</v>
      </c>
      <c r="B1085" s="56" t="s">
        <v>2793</v>
      </c>
      <c r="C1085" s="56" t="s">
        <v>2794</v>
      </c>
      <c r="D1085" s="56">
        <v>26</v>
      </c>
      <c r="E1085" s="56" t="s">
        <v>2748</v>
      </c>
      <c r="F1085" s="56">
        <v>1</v>
      </c>
      <c r="G1085" s="56" t="s">
        <v>2788</v>
      </c>
      <c r="H1085" s="57"/>
    </row>
    <row r="1086" spans="1:8" ht="12.75">
      <c r="A1086" s="55" t="s">
        <v>677</v>
      </c>
      <c r="B1086" s="56" t="s">
        <v>2795</v>
      </c>
      <c r="C1086" s="56" t="s">
        <v>2794</v>
      </c>
      <c r="D1086" s="56">
        <v>28</v>
      </c>
      <c r="E1086" s="56" t="s">
        <v>2776</v>
      </c>
      <c r="F1086" s="56">
        <v>1</v>
      </c>
      <c r="G1086" s="56" t="s">
        <v>2788</v>
      </c>
      <c r="H1086" s="57"/>
    </row>
    <row r="1087" spans="1:8" ht="12.75">
      <c r="A1087" s="55" t="s">
        <v>677</v>
      </c>
      <c r="B1087" s="56" t="s">
        <v>2796</v>
      </c>
      <c r="C1087" s="56" t="s">
        <v>2797</v>
      </c>
      <c r="D1087" s="56">
        <v>47</v>
      </c>
      <c r="E1087" s="56" t="s">
        <v>2730</v>
      </c>
      <c r="F1087" s="56">
        <v>1</v>
      </c>
      <c r="G1087" s="56" t="s">
        <v>2798</v>
      </c>
      <c r="H1087" s="57"/>
    </row>
    <row r="1088" spans="1:8" ht="12.75">
      <c r="A1088" s="55" t="s">
        <v>677</v>
      </c>
      <c r="B1088" s="56" t="s">
        <v>2799</v>
      </c>
      <c r="C1088" s="56" t="s">
        <v>624</v>
      </c>
      <c r="D1088" s="56">
        <v>36</v>
      </c>
      <c r="E1088" s="56" t="s">
        <v>2478</v>
      </c>
      <c r="F1088" s="56">
        <v>1</v>
      </c>
      <c r="G1088" s="56" t="s">
        <v>2798</v>
      </c>
      <c r="H1088" s="57"/>
    </row>
    <row r="1089" spans="1:8" ht="12.75">
      <c r="A1089" s="55" t="s">
        <v>677</v>
      </c>
      <c r="B1089" s="56" t="s">
        <v>2800</v>
      </c>
      <c r="C1089" s="56" t="s">
        <v>118</v>
      </c>
      <c r="D1089" s="56" t="s">
        <v>119</v>
      </c>
      <c r="E1089" s="56" t="s">
        <v>2801</v>
      </c>
      <c r="F1089" s="56">
        <v>2</v>
      </c>
      <c r="G1089" s="56" t="s">
        <v>2802</v>
      </c>
      <c r="H1089" s="57"/>
    </row>
    <row r="1090" spans="1:8" ht="12.75">
      <c r="A1090" s="55" t="s">
        <v>677</v>
      </c>
      <c r="B1090" s="56" t="s">
        <v>2803</v>
      </c>
      <c r="C1090" s="56" t="s">
        <v>243</v>
      </c>
      <c r="D1090" s="56">
        <v>29</v>
      </c>
      <c r="E1090" s="56" t="s">
        <v>1777</v>
      </c>
      <c r="F1090" s="56">
        <v>3</v>
      </c>
      <c r="G1090" s="60" t="s">
        <v>2804</v>
      </c>
      <c r="H1090" s="61" t="s">
        <v>8</v>
      </c>
    </row>
    <row r="1091" spans="1:8" ht="12.75">
      <c r="A1091" s="55" t="s">
        <v>677</v>
      </c>
      <c r="B1091" s="56" t="s">
        <v>2805</v>
      </c>
      <c r="C1091" s="56" t="s">
        <v>64</v>
      </c>
      <c r="D1091" s="56">
        <v>17</v>
      </c>
      <c r="E1091" s="56" t="s">
        <v>1500</v>
      </c>
      <c r="F1091" s="56">
        <v>2</v>
      </c>
      <c r="G1091" s="60" t="s">
        <v>2806</v>
      </c>
      <c r="H1091" s="57"/>
    </row>
    <row r="1092" spans="1:8" ht="12.75">
      <c r="A1092" s="55" t="s">
        <v>677</v>
      </c>
      <c r="B1092" s="56" t="s">
        <v>2807</v>
      </c>
      <c r="C1092" s="56" t="s">
        <v>64</v>
      </c>
      <c r="D1092" s="56">
        <v>15</v>
      </c>
      <c r="E1092" s="56" t="s">
        <v>2717</v>
      </c>
      <c r="F1092" s="56">
        <v>1</v>
      </c>
      <c r="G1092" s="60" t="s">
        <v>2806</v>
      </c>
      <c r="H1092" s="57"/>
    </row>
    <row r="1093" spans="1:8" ht="12.75">
      <c r="A1093" s="55" t="s">
        <v>677</v>
      </c>
      <c r="B1093" s="56" t="s">
        <v>2162</v>
      </c>
      <c r="C1093" s="56" t="s">
        <v>2808</v>
      </c>
      <c r="D1093" s="56" t="s">
        <v>2809</v>
      </c>
      <c r="E1093" s="56" t="s">
        <v>2487</v>
      </c>
      <c r="F1093" s="56">
        <v>3</v>
      </c>
      <c r="G1093" s="60" t="s">
        <v>2810</v>
      </c>
      <c r="H1093" s="57"/>
    </row>
    <row r="1094" spans="1:8" ht="12.75">
      <c r="A1094" s="55" t="s">
        <v>2716</v>
      </c>
      <c r="B1094" s="56" t="s">
        <v>2811</v>
      </c>
      <c r="C1094" s="56" t="s">
        <v>2812</v>
      </c>
      <c r="D1094" s="56">
        <v>28</v>
      </c>
      <c r="E1094" s="56" t="s">
        <v>2768</v>
      </c>
      <c r="F1094" s="56">
        <v>1</v>
      </c>
      <c r="G1094" s="60" t="s">
        <v>2810</v>
      </c>
      <c r="H1094" s="57"/>
    </row>
    <row r="1095" spans="1:8" ht="12.75">
      <c r="A1095" s="55" t="s">
        <v>677</v>
      </c>
      <c r="B1095" s="56" t="s">
        <v>2370</v>
      </c>
      <c r="C1095" s="56" t="s">
        <v>56</v>
      </c>
      <c r="D1095" s="56" t="s">
        <v>2813</v>
      </c>
      <c r="E1095" s="56" t="s">
        <v>2814</v>
      </c>
      <c r="F1095" s="56">
        <v>1</v>
      </c>
      <c r="G1095" s="60" t="s">
        <v>2810</v>
      </c>
      <c r="H1095" s="57"/>
    </row>
    <row r="1096" spans="1:8" ht="12.75">
      <c r="A1096" s="55" t="s">
        <v>677</v>
      </c>
      <c r="B1096" s="56" t="s">
        <v>2815</v>
      </c>
      <c r="C1096" s="56" t="s">
        <v>64</v>
      </c>
      <c r="D1096" s="56">
        <v>9</v>
      </c>
      <c r="E1096" s="56" t="s">
        <v>2445</v>
      </c>
      <c r="F1096" s="56">
        <v>2</v>
      </c>
      <c r="G1096" s="60" t="s">
        <v>2810</v>
      </c>
      <c r="H1096" s="57"/>
    </row>
    <row r="1097" spans="1:9" ht="12.75">
      <c r="A1097" s="55" t="s">
        <v>2716</v>
      </c>
      <c r="B1097" s="56" t="s">
        <v>2816</v>
      </c>
      <c r="C1097" s="56" t="s">
        <v>64</v>
      </c>
      <c r="D1097" s="56">
        <v>107</v>
      </c>
      <c r="E1097" s="56" t="s">
        <v>2717</v>
      </c>
      <c r="F1097" s="56">
        <v>1</v>
      </c>
      <c r="G1097" s="60" t="s">
        <v>2810</v>
      </c>
      <c r="H1097" s="57"/>
      <c r="I1097" s="62"/>
    </row>
    <row r="1098" spans="1:9" ht="12.75">
      <c r="A1098" s="55" t="s">
        <v>2716</v>
      </c>
      <c r="B1098" s="56" t="s">
        <v>2817</v>
      </c>
      <c r="C1098" s="56" t="s">
        <v>2818</v>
      </c>
      <c r="D1098" s="56">
        <v>31</v>
      </c>
      <c r="E1098" s="56" t="s">
        <v>2730</v>
      </c>
      <c r="F1098" s="56">
        <v>1</v>
      </c>
      <c r="G1098" s="60" t="s">
        <v>2819</v>
      </c>
      <c r="H1098" s="61"/>
      <c r="I1098" s="62"/>
    </row>
    <row r="1099" spans="1:9" ht="12.75">
      <c r="A1099" s="55" t="s">
        <v>2716</v>
      </c>
      <c r="B1099" s="56" t="s">
        <v>2820</v>
      </c>
      <c r="C1099" s="56" t="s">
        <v>37</v>
      </c>
      <c r="D1099" s="56">
        <v>11</v>
      </c>
      <c r="E1099" s="56" t="s">
        <v>1815</v>
      </c>
      <c r="F1099" s="56">
        <v>2</v>
      </c>
      <c r="G1099" s="60" t="s">
        <v>2821</v>
      </c>
      <c r="H1099" s="57"/>
      <c r="I1099" s="62"/>
    </row>
    <row r="1100" spans="1:9" ht="12.75">
      <c r="A1100" s="55" t="s">
        <v>677</v>
      </c>
      <c r="B1100" s="56" t="s">
        <v>2822</v>
      </c>
      <c r="C1100" s="56" t="s">
        <v>307</v>
      </c>
      <c r="D1100" s="56">
        <v>55</v>
      </c>
      <c r="E1100" s="56" t="s">
        <v>2783</v>
      </c>
      <c r="F1100" s="56">
        <v>1</v>
      </c>
      <c r="G1100" s="60" t="s">
        <v>2821</v>
      </c>
      <c r="H1100" s="57"/>
      <c r="I1100" s="62"/>
    </row>
    <row r="1101" spans="1:9" ht="12.75">
      <c r="A1101" s="55" t="s">
        <v>677</v>
      </c>
      <c r="B1101" s="56" t="s">
        <v>2823</v>
      </c>
      <c r="C1101" s="56" t="s">
        <v>1614</v>
      </c>
      <c r="D1101" s="56">
        <v>60</v>
      </c>
      <c r="E1101" s="56" t="s">
        <v>2824</v>
      </c>
      <c r="F1101" s="56">
        <v>2</v>
      </c>
      <c r="G1101" s="60" t="s">
        <v>2821</v>
      </c>
      <c r="H1101" s="57"/>
      <c r="I1101" s="62"/>
    </row>
    <row r="1102" spans="1:9" ht="12.75">
      <c r="A1102" s="55" t="s">
        <v>677</v>
      </c>
      <c r="B1102" s="56" t="s">
        <v>2825</v>
      </c>
      <c r="C1102" s="56" t="s">
        <v>220</v>
      </c>
      <c r="D1102" s="56">
        <v>45</v>
      </c>
      <c r="E1102" s="56" t="s">
        <v>1860</v>
      </c>
      <c r="F1102" s="56">
        <v>2</v>
      </c>
      <c r="G1102" s="60" t="s">
        <v>2826</v>
      </c>
      <c r="H1102" s="57"/>
      <c r="I1102" s="62"/>
    </row>
    <row r="1103" spans="1:9" ht="12.75">
      <c r="A1103" s="55" t="s">
        <v>677</v>
      </c>
      <c r="B1103" s="56" t="s">
        <v>2827</v>
      </c>
      <c r="C1103" s="56" t="s">
        <v>220</v>
      </c>
      <c r="D1103" s="56">
        <v>31</v>
      </c>
      <c r="E1103" s="56" t="s">
        <v>2717</v>
      </c>
      <c r="F1103" s="56">
        <v>1</v>
      </c>
      <c r="G1103" s="60" t="s">
        <v>2826</v>
      </c>
      <c r="H1103" s="57"/>
      <c r="I1103" s="62"/>
    </row>
    <row r="1104" spans="1:9" ht="12.75">
      <c r="A1104" s="55" t="s">
        <v>677</v>
      </c>
      <c r="B1104" s="56" t="s">
        <v>2828</v>
      </c>
      <c r="C1104" s="56" t="s">
        <v>2829</v>
      </c>
      <c r="D1104" s="58" t="s">
        <v>2830</v>
      </c>
      <c r="E1104" s="56" t="s">
        <v>1815</v>
      </c>
      <c r="F1104" s="56">
        <v>2</v>
      </c>
      <c r="G1104" s="60" t="s">
        <v>2826</v>
      </c>
      <c r="H1104" s="57"/>
      <c r="I1104" s="62"/>
    </row>
    <row r="1105" spans="1:8" ht="12.75">
      <c r="A1105" s="55" t="s">
        <v>677</v>
      </c>
      <c r="B1105" s="56" t="s">
        <v>2831</v>
      </c>
      <c r="C1105" s="56" t="s">
        <v>278</v>
      </c>
      <c r="D1105" s="56">
        <v>66</v>
      </c>
      <c r="E1105" s="56" t="s">
        <v>2748</v>
      </c>
      <c r="F1105" s="56">
        <v>1</v>
      </c>
      <c r="G1105" s="56" t="s">
        <v>2832</v>
      </c>
      <c r="H1105" s="57"/>
    </row>
    <row r="1106" spans="1:8" ht="12.75">
      <c r="A1106" s="55" t="s">
        <v>677</v>
      </c>
      <c r="B1106" s="56" t="s">
        <v>2833</v>
      </c>
      <c r="C1106" s="56" t="s">
        <v>77</v>
      </c>
      <c r="D1106" s="56" t="s">
        <v>2834</v>
      </c>
      <c r="E1106" s="56" t="s">
        <v>1897</v>
      </c>
      <c r="F1106" s="56">
        <v>7</v>
      </c>
      <c r="G1106" s="56" t="s">
        <v>2832</v>
      </c>
      <c r="H1106" s="57"/>
    </row>
    <row r="1107" spans="1:8" ht="12.75">
      <c r="A1107" s="55" t="s">
        <v>677</v>
      </c>
      <c r="B1107" s="56" t="s">
        <v>2835</v>
      </c>
      <c r="C1107" s="56" t="s">
        <v>2156</v>
      </c>
      <c r="D1107" s="56">
        <v>6</v>
      </c>
      <c r="E1107" s="56" t="s">
        <v>2836</v>
      </c>
      <c r="F1107" s="56">
        <v>1</v>
      </c>
      <c r="G1107" s="56" t="s">
        <v>2832</v>
      </c>
      <c r="H1107" s="57"/>
    </row>
    <row r="1108" spans="1:8" ht="12.75">
      <c r="A1108" s="55" t="s">
        <v>2716</v>
      </c>
      <c r="B1108" s="56" t="s">
        <v>2837</v>
      </c>
      <c r="C1108" s="56" t="s">
        <v>197</v>
      </c>
      <c r="D1108" s="56">
        <v>6</v>
      </c>
      <c r="E1108" s="56" t="s">
        <v>2776</v>
      </c>
      <c r="F1108" s="56">
        <v>1</v>
      </c>
      <c r="G1108" s="56" t="s">
        <v>2838</v>
      </c>
      <c r="H1108" s="57"/>
    </row>
    <row r="1109" spans="1:8" ht="12.75">
      <c r="A1109" s="55" t="s">
        <v>677</v>
      </c>
      <c r="B1109" s="56" t="s">
        <v>2839</v>
      </c>
      <c r="C1109" s="56" t="s">
        <v>1138</v>
      </c>
      <c r="D1109" s="56">
        <v>39</v>
      </c>
      <c r="E1109" s="56" t="s">
        <v>2730</v>
      </c>
      <c r="F1109" s="56">
        <v>1</v>
      </c>
      <c r="G1109" s="56" t="s">
        <v>2838</v>
      </c>
      <c r="H1109" s="57"/>
    </row>
    <row r="1110" spans="1:8" ht="12.75">
      <c r="A1110" s="55" t="s">
        <v>677</v>
      </c>
      <c r="B1110" s="56" t="s">
        <v>2840</v>
      </c>
      <c r="C1110" s="56" t="s">
        <v>2454</v>
      </c>
      <c r="D1110" s="56">
        <v>56</v>
      </c>
      <c r="E1110" s="56" t="s">
        <v>2776</v>
      </c>
      <c r="F1110" s="56">
        <v>1</v>
      </c>
      <c r="G1110" s="56" t="s">
        <v>2838</v>
      </c>
      <c r="H1110" s="57"/>
    </row>
    <row r="1111" spans="1:8" ht="12.75">
      <c r="A1111" s="55" t="s">
        <v>677</v>
      </c>
      <c r="B1111" s="56" t="s">
        <v>2841</v>
      </c>
      <c r="C1111" s="56" t="s">
        <v>2842</v>
      </c>
      <c r="D1111" s="58" t="s">
        <v>2843</v>
      </c>
      <c r="E1111" s="56" t="s">
        <v>1775</v>
      </c>
      <c r="F1111" s="56">
        <v>2</v>
      </c>
      <c r="G1111" s="56" t="s">
        <v>2838</v>
      </c>
      <c r="H1111" s="57"/>
    </row>
    <row r="1112" spans="1:8" ht="12.75">
      <c r="A1112" s="55" t="s">
        <v>677</v>
      </c>
      <c r="B1112" s="56" t="s">
        <v>806</v>
      </c>
      <c r="C1112" s="56" t="s">
        <v>1709</v>
      </c>
      <c r="D1112" s="56">
        <v>5</v>
      </c>
      <c r="E1112" s="56" t="s">
        <v>1500</v>
      </c>
      <c r="F1112" s="56">
        <v>2</v>
      </c>
      <c r="G1112" s="56" t="s">
        <v>2844</v>
      </c>
      <c r="H1112" s="57"/>
    </row>
    <row r="1113" spans="1:8" ht="12.75">
      <c r="A1113" s="55" t="s">
        <v>677</v>
      </c>
      <c r="B1113" s="56" t="s">
        <v>1848</v>
      </c>
      <c r="C1113" s="56" t="s">
        <v>685</v>
      </c>
      <c r="D1113" s="56">
        <v>45</v>
      </c>
      <c r="E1113" s="56" t="s">
        <v>1815</v>
      </c>
      <c r="F1113" s="56">
        <v>2</v>
      </c>
      <c r="G1113" s="56" t="s">
        <v>2844</v>
      </c>
      <c r="H1113" s="57"/>
    </row>
    <row r="1114" spans="1:8" ht="12.75">
      <c r="A1114" s="55" t="s">
        <v>677</v>
      </c>
      <c r="B1114" s="56" t="s">
        <v>2845</v>
      </c>
      <c r="C1114" s="56" t="s">
        <v>2556</v>
      </c>
      <c r="D1114" s="56">
        <v>22</v>
      </c>
      <c r="E1114" s="56" t="s">
        <v>2783</v>
      </c>
      <c r="F1114" s="56">
        <v>1</v>
      </c>
      <c r="G1114" s="56" t="s">
        <v>2844</v>
      </c>
      <c r="H1114" s="57"/>
    </row>
    <row r="1115" spans="1:8" ht="12.75" customHeight="1">
      <c r="A1115" s="55" t="s">
        <v>1227</v>
      </c>
      <c r="B1115" s="56" t="s">
        <v>2846</v>
      </c>
      <c r="C1115" s="56" t="s">
        <v>149</v>
      </c>
      <c r="D1115" s="56">
        <v>14</v>
      </c>
      <c r="E1115" s="56" t="s">
        <v>2847</v>
      </c>
      <c r="F1115" s="56">
        <v>1</v>
      </c>
      <c r="G1115" s="63" t="s">
        <v>2844</v>
      </c>
      <c r="H1115" s="57"/>
    </row>
    <row r="1116" spans="1:8" ht="12.75">
      <c r="A1116" s="55" t="s">
        <v>677</v>
      </c>
      <c r="B1116" s="56" t="s">
        <v>2848</v>
      </c>
      <c r="C1116" s="56" t="s">
        <v>563</v>
      </c>
      <c r="D1116" s="56">
        <v>18</v>
      </c>
      <c r="E1116" s="56" t="s">
        <v>2783</v>
      </c>
      <c r="F1116" s="56">
        <v>1</v>
      </c>
      <c r="G1116" s="63" t="s">
        <v>2849</v>
      </c>
      <c r="H1116" s="57"/>
    </row>
    <row r="1117" spans="1:8" ht="12.75">
      <c r="A1117" s="64" t="s">
        <v>677</v>
      </c>
      <c r="B1117" s="65" t="s">
        <v>2850</v>
      </c>
      <c r="C1117" s="56" t="s">
        <v>563</v>
      </c>
      <c r="D1117" s="65">
        <v>14</v>
      </c>
      <c r="E1117" s="65" t="s">
        <v>2730</v>
      </c>
      <c r="F1117" s="56">
        <v>1</v>
      </c>
      <c r="G1117" s="63" t="s">
        <v>2849</v>
      </c>
      <c r="H1117" s="57"/>
    </row>
    <row r="1118" spans="1:8" ht="12.75">
      <c r="A1118" s="64" t="s">
        <v>677</v>
      </c>
      <c r="B1118" s="56" t="s">
        <v>2851</v>
      </c>
      <c r="C1118" s="56" t="s">
        <v>563</v>
      </c>
      <c r="D1118" s="56">
        <v>16</v>
      </c>
      <c r="E1118" s="56" t="s">
        <v>2720</v>
      </c>
      <c r="F1118" s="56">
        <v>2</v>
      </c>
      <c r="G1118" s="63" t="s">
        <v>2849</v>
      </c>
      <c r="H1118" s="57"/>
    </row>
    <row r="1119" spans="1:8" ht="12.75">
      <c r="A1119" s="64" t="s">
        <v>2716</v>
      </c>
      <c r="B1119" s="56" t="s">
        <v>2851</v>
      </c>
      <c r="C1119" s="56" t="s">
        <v>563</v>
      </c>
      <c r="D1119" s="56">
        <v>16</v>
      </c>
      <c r="E1119" s="56" t="s">
        <v>2487</v>
      </c>
      <c r="F1119" s="56">
        <v>3</v>
      </c>
      <c r="G1119" s="63" t="s">
        <v>2849</v>
      </c>
      <c r="H1119" s="57"/>
    </row>
    <row r="1120" spans="1:8" ht="12.75">
      <c r="A1120" s="55" t="s">
        <v>677</v>
      </c>
      <c r="B1120" s="56" t="s">
        <v>2852</v>
      </c>
      <c r="C1120" s="56" t="s">
        <v>20</v>
      </c>
      <c r="D1120" s="56" t="s">
        <v>2853</v>
      </c>
      <c r="E1120" s="56" t="s">
        <v>2854</v>
      </c>
      <c r="F1120" s="56">
        <v>4</v>
      </c>
      <c r="G1120" s="63" t="s">
        <v>2849</v>
      </c>
      <c r="H1120" s="57"/>
    </row>
    <row r="1121" spans="1:8" ht="12.75">
      <c r="A1121" s="55" t="s">
        <v>677</v>
      </c>
      <c r="B1121" s="56" t="s">
        <v>1393</v>
      </c>
      <c r="C1121" s="56" t="s">
        <v>26</v>
      </c>
      <c r="D1121" s="56" t="s">
        <v>2855</v>
      </c>
      <c r="E1121" s="56" t="s">
        <v>2776</v>
      </c>
      <c r="F1121" s="56">
        <v>1</v>
      </c>
      <c r="G1121" s="63" t="s">
        <v>2856</v>
      </c>
      <c r="H1121" s="57"/>
    </row>
    <row r="1122" spans="1:8" ht="12.75">
      <c r="A1122" s="64" t="s">
        <v>677</v>
      </c>
      <c r="B1122" s="56" t="s">
        <v>1855</v>
      </c>
      <c r="C1122" s="58" t="s">
        <v>278</v>
      </c>
      <c r="D1122" s="66">
        <v>10</v>
      </c>
      <c r="E1122" s="66" t="s">
        <v>2748</v>
      </c>
      <c r="F1122" s="56">
        <v>1</v>
      </c>
      <c r="G1122" s="63" t="s">
        <v>2849</v>
      </c>
      <c r="H1122" s="57"/>
    </row>
    <row r="1123" spans="1:8" ht="12.75">
      <c r="A1123" s="55" t="s">
        <v>677</v>
      </c>
      <c r="B1123" s="56" t="s">
        <v>2857</v>
      </c>
      <c r="C1123" s="58" t="s">
        <v>278</v>
      </c>
      <c r="D1123" s="56">
        <v>13</v>
      </c>
      <c r="E1123" s="56" t="s">
        <v>2754</v>
      </c>
      <c r="F1123" s="56">
        <v>1</v>
      </c>
      <c r="G1123" s="63" t="s">
        <v>2849</v>
      </c>
      <c r="H1123" s="57"/>
    </row>
    <row r="1124" spans="1:8" ht="12.75">
      <c r="A1124" s="64" t="s">
        <v>677</v>
      </c>
      <c r="B1124" s="56" t="s">
        <v>956</v>
      </c>
      <c r="C1124" s="56" t="s">
        <v>957</v>
      </c>
      <c r="D1124" s="56">
        <v>33</v>
      </c>
      <c r="E1124" s="56" t="s">
        <v>2768</v>
      </c>
      <c r="F1124" s="56">
        <v>1</v>
      </c>
      <c r="G1124" s="63" t="s">
        <v>2849</v>
      </c>
      <c r="H1124" s="57"/>
    </row>
    <row r="1125" spans="1:8" ht="12.75">
      <c r="A1125" s="64" t="s">
        <v>677</v>
      </c>
      <c r="B1125" s="65" t="s">
        <v>2858</v>
      </c>
      <c r="C1125" s="56" t="s">
        <v>2859</v>
      </c>
      <c r="D1125" s="65">
        <v>4</v>
      </c>
      <c r="E1125" s="65" t="s">
        <v>1815</v>
      </c>
      <c r="F1125" s="65">
        <v>2</v>
      </c>
      <c r="G1125" s="63" t="s">
        <v>2849</v>
      </c>
      <c r="H1125" s="57"/>
    </row>
    <row r="1126" spans="1:8" ht="12.75">
      <c r="A1126" s="55" t="s">
        <v>677</v>
      </c>
      <c r="B1126" s="56" t="s">
        <v>2860</v>
      </c>
      <c r="C1126" s="56" t="s">
        <v>192</v>
      </c>
      <c r="D1126" s="56">
        <v>2</v>
      </c>
      <c r="E1126" s="56" t="s">
        <v>2774</v>
      </c>
      <c r="F1126" s="56">
        <v>1</v>
      </c>
      <c r="G1126" s="63" t="s">
        <v>2849</v>
      </c>
      <c r="H1126" s="57"/>
    </row>
    <row r="1127" spans="1:8" ht="12.75">
      <c r="A1127" s="55" t="s">
        <v>677</v>
      </c>
      <c r="B1127" s="56" t="s">
        <v>2861</v>
      </c>
      <c r="C1127" s="56" t="s">
        <v>590</v>
      </c>
      <c r="D1127" s="56">
        <v>12</v>
      </c>
      <c r="E1127" s="56" t="s">
        <v>2748</v>
      </c>
      <c r="F1127" s="56">
        <v>1</v>
      </c>
      <c r="G1127" s="63" t="s">
        <v>2849</v>
      </c>
      <c r="H1127" s="57"/>
    </row>
    <row r="1128" spans="1:8" ht="12.75">
      <c r="A1128" s="64" t="s">
        <v>677</v>
      </c>
      <c r="B1128" s="56" t="s">
        <v>2126</v>
      </c>
      <c r="C1128" s="56" t="s">
        <v>2127</v>
      </c>
      <c r="D1128" s="56">
        <v>47</v>
      </c>
      <c r="E1128" s="56" t="s">
        <v>2776</v>
      </c>
      <c r="F1128" s="56">
        <v>1</v>
      </c>
      <c r="G1128" s="63" t="s">
        <v>2849</v>
      </c>
      <c r="H1128" s="57"/>
    </row>
    <row r="1129" spans="1:8" ht="12.75">
      <c r="A1129" s="64" t="s">
        <v>2716</v>
      </c>
      <c r="B1129" s="56" t="s">
        <v>2862</v>
      </c>
      <c r="C1129" s="56" t="s">
        <v>26</v>
      </c>
      <c r="D1129" s="56" t="s">
        <v>2863</v>
      </c>
      <c r="E1129" s="56" t="s">
        <v>2814</v>
      </c>
      <c r="F1129" s="56">
        <v>1</v>
      </c>
      <c r="G1129" s="63" t="s">
        <v>2864</v>
      </c>
      <c r="H1129" s="57"/>
    </row>
    <row r="1130" spans="1:8" ht="12.75">
      <c r="A1130" s="64" t="s">
        <v>677</v>
      </c>
      <c r="B1130" s="56" t="s">
        <v>2865</v>
      </c>
      <c r="C1130" s="56" t="s">
        <v>186</v>
      </c>
      <c r="D1130" s="56">
        <v>1</v>
      </c>
      <c r="E1130" s="56" t="s">
        <v>2567</v>
      </c>
      <c r="F1130" s="56">
        <v>2</v>
      </c>
      <c r="G1130" s="63" t="s">
        <v>2864</v>
      </c>
      <c r="H1130" s="57"/>
    </row>
    <row r="1131" spans="1:8" ht="12.75">
      <c r="A1131" s="55" t="s">
        <v>677</v>
      </c>
      <c r="B1131" s="56" t="s">
        <v>1649</v>
      </c>
      <c r="C1131" s="56" t="s">
        <v>1650</v>
      </c>
      <c r="D1131" s="56">
        <v>8</v>
      </c>
      <c r="E1131" s="56" t="s">
        <v>2776</v>
      </c>
      <c r="F1131" s="56">
        <v>1</v>
      </c>
      <c r="G1131" s="63" t="s">
        <v>2864</v>
      </c>
      <c r="H1131" s="57"/>
    </row>
    <row r="1132" spans="1:8" ht="12.75">
      <c r="A1132" s="64" t="s">
        <v>677</v>
      </c>
      <c r="B1132" s="56" t="s">
        <v>2866</v>
      </c>
      <c r="C1132" s="56" t="s">
        <v>77</v>
      </c>
      <c r="D1132" s="56" t="s">
        <v>2867</v>
      </c>
      <c r="E1132" s="56" t="s">
        <v>2776</v>
      </c>
      <c r="F1132" s="56">
        <v>1</v>
      </c>
      <c r="G1132" s="63" t="s">
        <v>2864</v>
      </c>
      <c r="H1132" s="57"/>
    </row>
    <row r="1133" spans="1:8" ht="12.75">
      <c r="A1133" s="55" t="s">
        <v>677</v>
      </c>
      <c r="B1133" s="56" t="s">
        <v>2868</v>
      </c>
      <c r="C1133" s="56" t="s">
        <v>2454</v>
      </c>
      <c r="D1133" s="56">
        <v>45</v>
      </c>
      <c r="E1133" s="56" t="s">
        <v>2869</v>
      </c>
      <c r="F1133" s="56">
        <v>1</v>
      </c>
      <c r="G1133" s="63" t="s">
        <v>2864</v>
      </c>
      <c r="H1133" s="57"/>
    </row>
    <row r="1134" spans="1:8" ht="12.75">
      <c r="A1134" s="64" t="s">
        <v>677</v>
      </c>
      <c r="B1134" s="65" t="s">
        <v>2870</v>
      </c>
      <c r="C1134" s="67" t="s">
        <v>278</v>
      </c>
      <c r="D1134" s="65">
        <v>60</v>
      </c>
      <c r="E1134" s="65" t="s">
        <v>2730</v>
      </c>
      <c r="F1134" s="56">
        <v>1</v>
      </c>
      <c r="G1134" s="63" t="s">
        <v>2864</v>
      </c>
      <c r="H1134" s="57"/>
    </row>
    <row r="1135" spans="1:8" ht="12.75">
      <c r="A1135" s="55" t="s">
        <v>677</v>
      </c>
      <c r="B1135" s="56" t="s">
        <v>1999</v>
      </c>
      <c r="C1135" s="58" t="s">
        <v>278</v>
      </c>
      <c r="D1135" s="56">
        <v>41</v>
      </c>
      <c r="E1135" s="56" t="s">
        <v>2748</v>
      </c>
      <c r="F1135" s="56">
        <v>1</v>
      </c>
      <c r="G1135" s="63" t="s">
        <v>2864</v>
      </c>
      <c r="H1135" s="57"/>
    </row>
    <row r="1136" spans="1:8" ht="12.75">
      <c r="A1136" s="55" t="s">
        <v>677</v>
      </c>
      <c r="B1136" s="56" t="s">
        <v>2871</v>
      </c>
      <c r="C1136" s="56" t="s">
        <v>278</v>
      </c>
      <c r="D1136" s="56">
        <v>64</v>
      </c>
      <c r="E1136" s="56" t="s">
        <v>2872</v>
      </c>
      <c r="F1136" s="56">
        <v>3</v>
      </c>
      <c r="G1136" s="63" t="s">
        <v>2864</v>
      </c>
      <c r="H1136" s="57"/>
    </row>
    <row r="1137" spans="1:8" ht="12.75">
      <c r="A1137" s="55" t="s">
        <v>677</v>
      </c>
      <c r="B1137" s="65" t="s">
        <v>2873</v>
      </c>
      <c r="C1137" s="56" t="s">
        <v>77</v>
      </c>
      <c r="D1137" s="65">
        <v>37</v>
      </c>
      <c r="E1137" s="65" t="s">
        <v>2874</v>
      </c>
      <c r="F1137" s="65">
        <v>2</v>
      </c>
      <c r="G1137" s="63" t="s">
        <v>2875</v>
      </c>
      <c r="H1137" s="57"/>
    </row>
    <row r="1138" spans="1:8" ht="12.75">
      <c r="A1138" s="55" t="s">
        <v>677</v>
      </c>
      <c r="B1138" s="56" t="s">
        <v>2876</v>
      </c>
      <c r="C1138" s="56" t="s">
        <v>53</v>
      </c>
      <c r="D1138" s="56">
        <v>155</v>
      </c>
      <c r="E1138" s="56" t="s">
        <v>2717</v>
      </c>
      <c r="F1138" s="56">
        <v>1</v>
      </c>
      <c r="G1138" s="63" t="s">
        <v>2875</v>
      </c>
      <c r="H1138" s="68"/>
    </row>
    <row r="1139" spans="1:8" ht="12.75">
      <c r="A1139" s="55" t="s">
        <v>677</v>
      </c>
      <c r="B1139" s="56" t="s">
        <v>2877</v>
      </c>
      <c r="C1139" s="56" t="s">
        <v>657</v>
      </c>
      <c r="D1139" s="56">
        <v>126</v>
      </c>
      <c r="E1139" s="56" t="s">
        <v>2754</v>
      </c>
      <c r="F1139" s="56">
        <v>1</v>
      </c>
      <c r="G1139" s="63" t="s">
        <v>2875</v>
      </c>
      <c r="H1139" s="68"/>
    </row>
    <row r="1140" spans="1:8" ht="12.75">
      <c r="A1140" s="64" t="s">
        <v>677</v>
      </c>
      <c r="B1140" s="56" t="s">
        <v>2878</v>
      </c>
      <c r="C1140" s="56" t="s">
        <v>2275</v>
      </c>
      <c r="D1140" s="56">
        <v>76</v>
      </c>
      <c r="E1140" s="56" t="s">
        <v>2748</v>
      </c>
      <c r="F1140" s="56">
        <v>1</v>
      </c>
      <c r="G1140" s="63" t="s">
        <v>2875</v>
      </c>
      <c r="H1140" s="69">
        <v>40477</v>
      </c>
    </row>
    <row r="1141" spans="1:8" ht="12.75">
      <c r="A1141" s="64" t="s">
        <v>677</v>
      </c>
      <c r="B1141" s="56" t="s">
        <v>2879</v>
      </c>
      <c r="C1141" s="56" t="s">
        <v>2210</v>
      </c>
      <c r="D1141" s="56">
        <v>2</v>
      </c>
      <c r="E1141" s="56" t="s">
        <v>2880</v>
      </c>
      <c r="F1141" s="56">
        <v>2</v>
      </c>
      <c r="G1141" s="63" t="s">
        <v>2875</v>
      </c>
      <c r="H1141" s="69">
        <v>40115</v>
      </c>
    </row>
    <row r="1142" spans="1:8" ht="12.75">
      <c r="A1142" s="55" t="s">
        <v>2716</v>
      </c>
      <c r="B1142" s="56" t="s">
        <v>2881</v>
      </c>
      <c r="C1142" s="56" t="s">
        <v>43</v>
      </c>
      <c r="D1142" s="56">
        <v>28</v>
      </c>
      <c r="E1142" s="56" t="s">
        <v>1777</v>
      </c>
      <c r="F1142" s="56">
        <v>3</v>
      </c>
      <c r="G1142" s="63" t="s">
        <v>2882</v>
      </c>
      <c r="H1142" s="57"/>
    </row>
    <row r="1143" spans="1:8" ht="12.75">
      <c r="A1143" s="55" t="s">
        <v>677</v>
      </c>
      <c r="B1143" s="56" t="s">
        <v>2835</v>
      </c>
      <c r="C1143" s="56" t="s">
        <v>2156</v>
      </c>
      <c r="D1143" s="56">
        <v>6</v>
      </c>
      <c r="E1143" s="56" t="s">
        <v>2768</v>
      </c>
      <c r="F1143" s="56">
        <v>1</v>
      </c>
      <c r="G1143" s="63" t="s">
        <v>2882</v>
      </c>
      <c r="H1143" s="57"/>
    </row>
    <row r="1144" spans="1:8" ht="12.75">
      <c r="A1144" s="55" t="s">
        <v>677</v>
      </c>
      <c r="B1144" s="56" t="s">
        <v>2775</v>
      </c>
      <c r="C1144" s="56" t="s">
        <v>53</v>
      </c>
      <c r="D1144" s="56">
        <v>427</v>
      </c>
      <c r="E1144" s="56" t="s">
        <v>1775</v>
      </c>
      <c r="F1144" s="56">
        <v>2</v>
      </c>
      <c r="G1144" s="63" t="s">
        <v>2882</v>
      </c>
      <c r="H1144" s="57"/>
    </row>
    <row r="1145" spans="1:8" ht="12.75">
      <c r="A1145" s="55" t="s">
        <v>677</v>
      </c>
      <c r="B1145" s="56" t="s">
        <v>2883</v>
      </c>
      <c r="C1145" s="56" t="s">
        <v>53</v>
      </c>
      <c r="D1145" s="56">
        <v>435</v>
      </c>
      <c r="E1145" s="56" t="s">
        <v>2776</v>
      </c>
      <c r="F1145" s="56">
        <v>1</v>
      </c>
      <c r="G1145" s="63" t="s">
        <v>2882</v>
      </c>
      <c r="H1145" s="57"/>
    </row>
    <row r="1146" spans="1:8" ht="12.75">
      <c r="A1146" s="55" t="s">
        <v>677</v>
      </c>
      <c r="B1146" s="56" t="s">
        <v>2884</v>
      </c>
      <c r="C1146" s="56" t="s">
        <v>53</v>
      </c>
      <c r="D1146" s="56">
        <v>437</v>
      </c>
      <c r="E1146" s="56" t="s">
        <v>2748</v>
      </c>
      <c r="F1146" s="56">
        <v>1</v>
      </c>
      <c r="G1146" s="63" t="s">
        <v>2882</v>
      </c>
      <c r="H1146" s="57"/>
    </row>
    <row r="1147" spans="1:8" ht="12.75">
      <c r="A1147" s="64" t="s">
        <v>677</v>
      </c>
      <c r="B1147" s="65" t="s">
        <v>2885</v>
      </c>
      <c r="C1147" s="56" t="s">
        <v>53</v>
      </c>
      <c r="D1147" s="65">
        <v>415</v>
      </c>
      <c r="E1147" s="65" t="s">
        <v>2886</v>
      </c>
      <c r="F1147" s="56">
        <v>1</v>
      </c>
      <c r="G1147" s="63" t="s">
        <v>2882</v>
      </c>
      <c r="H1147" s="69">
        <v>39589</v>
      </c>
    </row>
    <row r="1148" spans="1:8" ht="12.75">
      <c r="A1148" s="55" t="s">
        <v>677</v>
      </c>
      <c r="B1148" s="56" t="s">
        <v>2887</v>
      </c>
      <c r="C1148" s="56" t="s">
        <v>9</v>
      </c>
      <c r="D1148" s="56">
        <v>23</v>
      </c>
      <c r="E1148" s="56" t="s">
        <v>1897</v>
      </c>
      <c r="F1148" s="56">
        <v>7</v>
      </c>
      <c r="G1148" s="63" t="s">
        <v>2888</v>
      </c>
      <c r="H1148" s="69">
        <v>40134</v>
      </c>
    </row>
    <row r="1149" spans="1:8" ht="12.75">
      <c r="A1149" s="55" t="s">
        <v>677</v>
      </c>
      <c r="B1149" s="56" t="s">
        <v>2889</v>
      </c>
      <c r="C1149" s="56" t="s">
        <v>635</v>
      </c>
      <c r="D1149" s="56">
        <v>43</v>
      </c>
      <c r="E1149" s="56" t="s">
        <v>2768</v>
      </c>
      <c r="F1149" s="56">
        <v>1</v>
      </c>
      <c r="G1149" s="63" t="s">
        <v>2888</v>
      </c>
      <c r="H1149" s="69">
        <v>39955</v>
      </c>
    </row>
    <row r="1150" spans="1:8" ht="12.75">
      <c r="A1150" s="55" t="s">
        <v>677</v>
      </c>
      <c r="B1150" s="56" t="s">
        <v>2890</v>
      </c>
      <c r="C1150" s="56" t="s">
        <v>14</v>
      </c>
      <c r="D1150" s="56">
        <v>37</v>
      </c>
      <c r="E1150" s="56" t="s">
        <v>2768</v>
      </c>
      <c r="F1150" s="56">
        <v>1</v>
      </c>
      <c r="G1150" s="63" t="s">
        <v>2888</v>
      </c>
      <c r="H1150" s="69">
        <v>40204</v>
      </c>
    </row>
    <row r="1151" spans="1:8" ht="12.75">
      <c r="A1151" s="55" t="s">
        <v>677</v>
      </c>
      <c r="B1151" s="56" t="s">
        <v>2891</v>
      </c>
      <c r="C1151" s="56" t="s">
        <v>118</v>
      </c>
      <c r="D1151" s="56">
        <v>37</v>
      </c>
      <c r="E1151" s="56" t="s">
        <v>2748</v>
      </c>
      <c r="F1151" s="56">
        <v>1</v>
      </c>
      <c r="G1151" s="63" t="s">
        <v>2888</v>
      </c>
      <c r="H1151" s="69">
        <v>39800</v>
      </c>
    </row>
    <row r="1152" spans="1:8" ht="12.75">
      <c r="A1152" s="55" t="s">
        <v>677</v>
      </c>
      <c r="B1152" s="65" t="s">
        <v>2892</v>
      </c>
      <c r="C1152" s="56" t="s">
        <v>2893</v>
      </c>
      <c r="D1152" s="65">
        <v>24</v>
      </c>
      <c r="E1152" s="65" t="s">
        <v>2730</v>
      </c>
      <c r="F1152" s="56">
        <v>1</v>
      </c>
      <c r="G1152" s="63" t="s">
        <v>2888</v>
      </c>
      <c r="H1152" s="69">
        <v>39309</v>
      </c>
    </row>
    <row r="1153" spans="1:8" ht="12.75">
      <c r="A1153" s="55" t="s">
        <v>677</v>
      </c>
      <c r="B1153" s="65" t="s">
        <v>2894</v>
      </c>
      <c r="C1153" s="65" t="s">
        <v>53</v>
      </c>
      <c r="D1153" s="65">
        <v>441</v>
      </c>
      <c r="E1153" s="65" t="s">
        <v>2748</v>
      </c>
      <c r="F1153" s="56">
        <v>1</v>
      </c>
      <c r="G1153" s="63" t="s">
        <v>2888</v>
      </c>
      <c r="H1153" s="70">
        <v>39044</v>
      </c>
    </row>
    <row r="1154" spans="1:8" ht="12.75">
      <c r="A1154" s="64" t="s">
        <v>677</v>
      </c>
      <c r="B1154" s="56" t="s">
        <v>2895</v>
      </c>
      <c r="C1154" s="56" t="s">
        <v>92</v>
      </c>
      <c r="D1154" s="56">
        <v>70</v>
      </c>
      <c r="E1154" s="56" t="s">
        <v>1724</v>
      </c>
      <c r="F1154" s="56">
        <v>4</v>
      </c>
      <c r="G1154" s="63" t="s">
        <v>2896</v>
      </c>
      <c r="H1154" s="69">
        <v>40388</v>
      </c>
    </row>
    <row r="1155" spans="1:8" ht="12.75">
      <c r="A1155" s="64" t="s">
        <v>2716</v>
      </c>
      <c r="B1155" s="56" t="s">
        <v>2897</v>
      </c>
      <c r="C1155" s="56" t="s">
        <v>2898</v>
      </c>
      <c r="D1155" s="56" t="s">
        <v>2899</v>
      </c>
      <c r="E1155" s="56" t="s">
        <v>2900</v>
      </c>
      <c r="F1155" s="56">
        <v>7</v>
      </c>
      <c r="G1155" s="63" t="s">
        <v>2896</v>
      </c>
      <c r="H1155" s="69">
        <v>40158</v>
      </c>
    </row>
    <row r="1156" spans="1:8" ht="12.75">
      <c r="A1156" s="64" t="s">
        <v>677</v>
      </c>
      <c r="B1156" s="65" t="s">
        <v>2901</v>
      </c>
      <c r="C1156" s="56" t="s">
        <v>657</v>
      </c>
      <c r="D1156" s="65">
        <v>22</v>
      </c>
      <c r="E1156" s="65" t="s">
        <v>2748</v>
      </c>
      <c r="F1156" s="65">
        <v>1</v>
      </c>
      <c r="G1156" s="63" t="s">
        <v>2902</v>
      </c>
      <c r="H1156" s="69">
        <v>39640</v>
      </c>
    </row>
    <row r="1157" spans="1:8" ht="12.75">
      <c r="A1157" s="64" t="s">
        <v>677</v>
      </c>
      <c r="B1157" s="56" t="s">
        <v>2903</v>
      </c>
      <c r="C1157" s="56" t="s">
        <v>778</v>
      </c>
      <c r="D1157" s="56">
        <v>27</v>
      </c>
      <c r="E1157" s="56" t="s">
        <v>1422</v>
      </c>
      <c r="F1157" s="56">
        <v>2</v>
      </c>
      <c r="G1157" s="63" t="s">
        <v>2902</v>
      </c>
      <c r="H1157" s="69">
        <v>39967</v>
      </c>
    </row>
    <row r="1158" spans="1:8" ht="12.75">
      <c r="A1158" s="64" t="s">
        <v>677</v>
      </c>
      <c r="B1158" s="65" t="s">
        <v>1617</v>
      </c>
      <c r="C1158" s="56" t="s">
        <v>70</v>
      </c>
      <c r="D1158" s="65" t="s">
        <v>2904</v>
      </c>
      <c r="E1158" s="65" t="s">
        <v>2748</v>
      </c>
      <c r="F1158" s="65">
        <v>1</v>
      </c>
      <c r="G1158" s="63" t="s">
        <v>2902</v>
      </c>
      <c r="H1158" s="69">
        <v>39667</v>
      </c>
    </row>
    <row r="1159" spans="1:8" ht="12.75">
      <c r="A1159" s="64" t="s">
        <v>677</v>
      </c>
      <c r="B1159" s="65" t="s">
        <v>2905</v>
      </c>
      <c r="C1159" s="56" t="s">
        <v>64</v>
      </c>
      <c r="D1159" s="65">
        <v>36</v>
      </c>
      <c r="E1159" s="65" t="s">
        <v>2754</v>
      </c>
      <c r="F1159" s="65">
        <v>1</v>
      </c>
      <c r="G1159" s="63" t="s">
        <v>2906</v>
      </c>
      <c r="H1159" s="69">
        <v>39661</v>
      </c>
    </row>
    <row r="1160" spans="1:8" ht="12.75">
      <c r="A1160" s="64" t="s">
        <v>2907</v>
      </c>
      <c r="B1160" s="65" t="s">
        <v>2908</v>
      </c>
      <c r="C1160" s="56" t="s">
        <v>2275</v>
      </c>
      <c r="D1160" s="65">
        <v>37</v>
      </c>
      <c r="E1160" s="65" t="s">
        <v>2783</v>
      </c>
      <c r="F1160" s="65">
        <v>1</v>
      </c>
      <c r="G1160" s="63" t="s">
        <v>2906</v>
      </c>
      <c r="H1160" s="69">
        <v>39620</v>
      </c>
    </row>
    <row r="1161" spans="1:8" ht="12.75">
      <c r="A1161" s="64" t="s">
        <v>677</v>
      </c>
      <c r="B1161" s="56" t="s">
        <v>2909</v>
      </c>
      <c r="C1161" s="56" t="s">
        <v>1248</v>
      </c>
      <c r="D1161" s="56">
        <v>16</v>
      </c>
      <c r="E1161" s="56" t="s">
        <v>1605</v>
      </c>
      <c r="F1161" s="65">
        <v>1</v>
      </c>
      <c r="G1161" s="63" t="s">
        <v>2906</v>
      </c>
      <c r="H1161" s="69">
        <v>40361</v>
      </c>
    </row>
    <row r="1162" spans="1:8" ht="12.75">
      <c r="A1162" s="64" t="s">
        <v>677</v>
      </c>
      <c r="B1162" s="56" t="s">
        <v>2910</v>
      </c>
      <c r="C1162" s="56" t="s">
        <v>1650</v>
      </c>
      <c r="D1162" s="56" t="s">
        <v>2911</v>
      </c>
      <c r="E1162" s="56" t="s">
        <v>2776</v>
      </c>
      <c r="F1162" s="65">
        <v>1</v>
      </c>
      <c r="G1162" s="63" t="s">
        <v>2906</v>
      </c>
      <c r="H1162" s="69">
        <v>40490</v>
      </c>
    </row>
    <row r="1163" spans="1:8" ht="12.75">
      <c r="A1163" s="64" t="s">
        <v>677</v>
      </c>
      <c r="B1163" s="56" t="s">
        <v>2912</v>
      </c>
      <c r="C1163" s="56" t="s">
        <v>53</v>
      </c>
      <c r="D1163" s="56">
        <v>233</v>
      </c>
      <c r="E1163" s="56" t="s">
        <v>2748</v>
      </c>
      <c r="F1163" s="65">
        <v>1</v>
      </c>
      <c r="G1163" s="63" t="s">
        <v>2906</v>
      </c>
      <c r="H1163" s="69">
        <v>38497</v>
      </c>
    </row>
    <row r="1164" spans="1:8" ht="12.75">
      <c r="A1164" s="64" t="s">
        <v>677</v>
      </c>
      <c r="B1164" s="56" t="s">
        <v>2913</v>
      </c>
      <c r="C1164" s="56" t="s">
        <v>2566</v>
      </c>
      <c r="D1164" s="56">
        <v>59</v>
      </c>
      <c r="E1164" s="56" t="s">
        <v>1585</v>
      </c>
      <c r="F1164" s="56">
        <v>5</v>
      </c>
      <c r="G1164" s="63" t="s">
        <v>2906</v>
      </c>
      <c r="H1164" s="69">
        <v>40477</v>
      </c>
    </row>
    <row r="1165" spans="1:8" ht="12.75">
      <c r="A1165" s="64" t="s">
        <v>677</v>
      </c>
      <c r="B1165" s="56" t="s">
        <v>2914</v>
      </c>
      <c r="C1165" s="56" t="s">
        <v>32</v>
      </c>
      <c r="D1165" s="56">
        <v>54</v>
      </c>
      <c r="E1165" s="56" t="s">
        <v>2783</v>
      </c>
      <c r="F1165" s="56">
        <v>1</v>
      </c>
      <c r="G1165" s="63" t="s">
        <v>2906</v>
      </c>
      <c r="H1165" s="69">
        <v>40017</v>
      </c>
    </row>
    <row r="1166" spans="1:8" ht="12.75">
      <c r="A1166" s="64" t="s">
        <v>677</v>
      </c>
      <c r="B1166" s="56" t="s">
        <v>2915</v>
      </c>
      <c r="C1166" s="56" t="s">
        <v>77</v>
      </c>
      <c r="D1166" s="56">
        <v>124</v>
      </c>
      <c r="E1166" s="56" t="s">
        <v>1860</v>
      </c>
      <c r="F1166" s="56">
        <v>2</v>
      </c>
      <c r="G1166" s="63" t="s">
        <v>2916</v>
      </c>
      <c r="H1166" s="69">
        <v>40288</v>
      </c>
    </row>
    <row r="1167" spans="1:8" ht="12.75">
      <c r="A1167" s="64" t="s">
        <v>677</v>
      </c>
      <c r="B1167" s="56" t="s">
        <v>2917</v>
      </c>
      <c r="C1167" s="56" t="s">
        <v>624</v>
      </c>
      <c r="D1167" s="56">
        <v>146</v>
      </c>
      <c r="E1167" s="56" t="s">
        <v>2717</v>
      </c>
      <c r="F1167" s="56">
        <v>1</v>
      </c>
      <c r="G1167" s="63" t="s">
        <v>2916</v>
      </c>
      <c r="H1167" s="69">
        <v>40204</v>
      </c>
    </row>
    <row r="1168" spans="1:8" ht="12.75">
      <c r="A1168" s="64" t="s">
        <v>677</v>
      </c>
      <c r="B1168" s="56" t="s">
        <v>2918</v>
      </c>
      <c r="C1168" s="56" t="s">
        <v>2057</v>
      </c>
      <c r="D1168" s="56">
        <v>49</v>
      </c>
      <c r="E1168" s="56" t="s">
        <v>1825</v>
      </c>
      <c r="F1168" s="56">
        <v>2</v>
      </c>
      <c r="G1168" s="63" t="s">
        <v>2916</v>
      </c>
      <c r="H1168" s="69">
        <v>40253</v>
      </c>
    </row>
    <row r="1169" spans="1:8" ht="12.75">
      <c r="A1169" s="64" t="s">
        <v>1215</v>
      </c>
      <c r="B1169" s="56" t="s">
        <v>2919</v>
      </c>
      <c r="C1169" s="56" t="s">
        <v>53</v>
      </c>
      <c r="D1169" s="56">
        <v>5</v>
      </c>
      <c r="E1169" s="56" t="s">
        <v>1775</v>
      </c>
      <c r="F1169" s="56">
        <v>2</v>
      </c>
      <c r="G1169" s="63" t="s">
        <v>2920</v>
      </c>
      <c r="H1169" s="69">
        <v>40143</v>
      </c>
    </row>
    <row r="1170" spans="1:8" ht="12.75">
      <c r="A1170" s="64" t="s">
        <v>677</v>
      </c>
      <c r="B1170" s="65" t="s">
        <v>2694</v>
      </c>
      <c r="C1170" s="56" t="s">
        <v>53</v>
      </c>
      <c r="D1170" s="65">
        <v>5</v>
      </c>
      <c r="E1170" s="65" t="s">
        <v>2921</v>
      </c>
      <c r="F1170" s="56">
        <v>2</v>
      </c>
      <c r="G1170" s="63" t="s">
        <v>2920</v>
      </c>
      <c r="H1170" s="69">
        <v>39325</v>
      </c>
    </row>
    <row r="1171" spans="1:8" ht="12.75">
      <c r="A1171" s="64" t="s">
        <v>1215</v>
      </c>
      <c r="B1171" s="56" t="s">
        <v>2919</v>
      </c>
      <c r="C1171" s="56" t="s">
        <v>53</v>
      </c>
      <c r="D1171" s="56">
        <v>7</v>
      </c>
      <c r="E1171" s="56" t="s">
        <v>2922</v>
      </c>
      <c r="F1171" s="56">
        <v>3</v>
      </c>
      <c r="G1171" s="63" t="s">
        <v>2920</v>
      </c>
      <c r="H1171" s="69">
        <v>40143</v>
      </c>
    </row>
    <row r="1172" spans="1:8" ht="12.75">
      <c r="A1172" s="64" t="s">
        <v>1215</v>
      </c>
      <c r="B1172" s="56" t="s">
        <v>2919</v>
      </c>
      <c r="C1172" s="56" t="s">
        <v>53</v>
      </c>
      <c r="D1172" s="56">
        <v>9</v>
      </c>
      <c r="E1172" s="56" t="s">
        <v>2776</v>
      </c>
      <c r="F1172" s="56">
        <v>1</v>
      </c>
      <c r="G1172" s="63" t="s">
        <v>2920</v>
      </c>
      <c r="H1172" s="69">
        <v>40143</v>
      </c>
    </row>
    <row r="1173" spans="1:8" ht="12.75">
      <c r="A1173" s="64" t="s">
        <v>677</v>
      </c>
      <c r="B1173" s="65" t="s">
        <v>2923</v>
      </c>
      <c r="C1173" s="56" t="s">
        <v>77</v>
      </c>
      <c r="D1173" s="65">
        <v>245</v>
      </c>
      <c r="E1173" s="65" t="s">
        <v>2776</v>
      </c>
      <c r="F1173" s="56">
        <v>1</v>
      </c>
      <c r="G1173" s="63" t="s">
        <v>2924</v>
      </c>
      <c r="H1173" s="69">
        <v>39574</v>
      </c>
    </row>
    <row r="1174" spans="1:8" ht="12.75">
      <c r="A1174" s="64" t="s">
        <v>677</v>
      </c>
      <c r="B1174" s="65" t="s">
        <v>2925</v>
      </c>
      <c r="C1174" s="56" t="s">
        <v>70</v>
      </c>
      <c r="D1174" s="71">
        <v>9</v>
      </c>
      <c r="E1174" s="65" t="s">
        <v>2717</v>
      </c>
      <c r="F1174" s="56">
        <v>1</v>
      </c>
      <c r="G1174" s="63" t="s">
        <v>2926</v>
      </c>
      <c r="H1174" s="69">
        <v>39708</v>
      </c>
    </row>
    <row r="1175" spans="1:8" ht="12.75">
      <c r="A1175" s="64" t="s">
        <v>2716</v>
      </c>
      <c r="B1175" s="56" t="s">
        <v>2927</v>
      </c>
      <c r="C1175" s="56" t="s">
        <v>657</v>
      </c>
      <c r="D1175" s="56">
        <v>29</v>
      </c>
      <c r="E1175" s="56" t="s">
        <v>2730</v>
      </c>
      <c r="F1175" s="56">
        <v>1</v>
      </c>
      <c r="G1175" s="63" t="s">
        <v>2926</v>
      </c>
      <c r="H1175" s="69">
        <v>40604</v>
      </c>
    </row>
    <row r="1176" spans="1:8" ht="12.75">
      <c r="A1176" s="64" t="s">
        <v>677</v>
      </c>
      <c r="B1176" s="56" t="s">
        <v>708</v>
      </c>
      <c r="C1176" s="56" t="s">
        <v>2928</v>
      </c>
      <c r="D1176" s="56" t="s">
        <v>2929</v>
      </c>
      <c r="E1176" s="56" t="s">
        <v>2930</v>
      </c>
      <c r="F1176" s="56">
        <v>9</v>
      </c>
      <c r="G1176" s="63" t="s">
        <v>2926</v>
      </c>
      <c r="H1176" s="69">
        <v>40274</v>
      </c>
    </row>
    <row r="1177" spans="1:8" ht="12.75">
      <c r="A1177" s="64" t="s">
        <v>677</v>
      </c>
      <c r="B1177" s="56" t="s">
        <v>2931</v>
      </c>
      <c r="C1177" s="56" t="s">
        <v>77</v>
      </c>
      <c r="D1177" s="56">
        <v>79</v>
      </c>
      <c r="E1177" s="56" t="s">
        <v>2932</v>
      </c>
      <c r="F1177" s="56">
        <v>2</v>
      </c>
      <c r="G1177" s="56" t="s">
        <v>2933</v>
      </c>
      <c r="H1177" s="69">
        <v>40056</v>
      </c>
    </row>
    <row r="1178" spans="1:8" ht="12.75">
      <c r="A1178" s="64" t="s">
        <v>677</v>
      </c>
      <c r="B1178" s="56" t="s">
        <v>2895</v>
      </c>
      <c r="C1178" s="56" t="s">
        <v>92</v>
      </c>
      <c r="D1178" s="56">
        <v>70</v>
      </c>
      <c r="E1178" s="56" t="s">
        <v>2717</v>
      </c>
      <c r="F1178" s="56">
        <v>1</v>
      </c>
      <c r="G1178" s="63" t="s">
        <v>2926</v>
      </c>
      <c r="H1178" s="69">
        <v>39946</v>
      </c>
    </row>
    <row r="1179" spans="1:8" ht="12.75">
      <c r="A1179" s="64" t="s">
        <v>2716</v>
      </c>
      <c r="B1179" s="56" t="s">
        <v>2934</v>
      </c>
      <c r="C1179" s="56" t="s">
        <v>14</v>
      </c>
      <c r="D1179" s="56">
        <v>103</v>
      </c>
      <c r="E1179" s="56" t="s">
        <v>2768</v>
      </c>
      <c r="F1179" s="56">
        <v>1</v>
      </c>
      <c r="G1179" s="63" t="s">
        <v>2926</v>
      </c>
      <c r="H1179" s="69">
        <v>40606</v>
      </c>
    </row>
    <row r="1180" spans="1:8" ht="12.75">
      <c r="A1180" s="64" t="s">
        <v>677</v>
      </c>
      <c r="B1180" s="56" t="s">
        <v>2935</v>
      </c>
      <c r="C1180" s="56" t="s">
        <v>77</v>
      </c>
      <c r="D1180" s="56">
        <v>178</v>
      </c>
      <c r="E1180" s="56" t="s">
        <v>1815</v>
      </c>
      <c r="F1180" s="56">
        <v>2</v>
      </c>
      <c r="G1180" s="63" t="s">
        <v>2936</v>
      </c>
      <c r="H1180" s="69">
        <v>40022</v>
      </c>
    </row>
    <row r="1181" spans="1:8" ht="12.75">
      <c r="A1181" s="64" t="s">
        <v>2716</v>
      </c>
      <c r="B1181" s="56" t="s">
        <v>2937</v>
      </c>
      <c r="C1181" s="56" t="s">
        <v>32</v>
      </c>
      <c r="D1181" s="56" t="s">
        <v>2938</v>
      </c>
      <c r="E1181" s="56" t="s">
        <v>2939</v>
      </c>
      <c r="F1181" s="56">
        <v>3</v>
      </c>
      <c r="G1181" s="56" t="s">
        <v>2940</v>
      </c>
      <c r="H1181" s="69">
        <v>40365</v>
      </c>
    </row>
    <row r="1182" spans="1:8" ht="12.75">
      <c r="A1182" s="64" t="s">
        <v>677</v>
      </c>
      <c r="B1182" s="65" t="s">
        <v>2941</v>
      </c>
      <c r="C1182" s="56" t="s">
        <v>2942</v>
      </c>
      <c r="D1182" s="65">
        <v>22</v>
      </c>
      <c r="E1182" s="65" t="s">
        <v>2814</v>
      </c>
      <c r="F1182" s="65">
        <v>1</v>
      </c>
      <c r="G1182" s="56" t="s">
        <v>2943</v>
      </c>
      <c r="H1182" s="69">
        <v>39636</v>
      </c>
    </row>
    <row r="1183" spans="1:8" ht="12.75">
      <c r="A1183" s="64" t="s">
        <v>677</v>
      </c>
      <c r="B1183" s="56" t="s">
        <v>2944</v>
      </c>
      <c r="C1183" s="58" t="s">
        <v>278</v>
      </c>
      <c r="D1183" s="58" t="s">
        <v>2945</v>
      </c>
      <c r="E1183" s="56" t="s">
        <v>2754</v>
      </c>
      <c r="F1183" s="65">
        <v>1</v>
      </c>
      <c r="G1183" s="56" t="s">
        <v>2943</v>
      </c>
      <c r="H1183" s="69">
        <v>40158</v>
      </c>
    </row>
    <row r="1184" spans="1:8" ht="12.75">
      <c r="A1184" s="55" t="s">
        <v>677</v>
      </c>
      <c r="B1184" s="56" t="s">
        <v>2946</v>
      </c>
      <c r="C1184" s="56" t="s">
        <v>2947</v>
      </c>
      <c r="D1184" s="56">
        <v>37</v>
      </c>
      <c r="E1184" s="56" t="s">
        <v>2768</v>
      </c>
      <c r="F1184" s="65">
        <v>1</v>
      </c>
      <c r="G1184" s="56" t="s">
        <v>2943</v>
      </c>
      <c r="H1184" s="70">
        <v>38924</v>
      </c>
    </row>
    <row r="1185" spans="1:8" ht="12.75">
      <c r="A1185" s="64" t="s">
        <v>677</v>
      </c>
      <c r="B1185" s="56" t="s">
        <v>2948</v>
      </c>
      <c r="C1185" s="56" t="s">
        <v>53</v>
      </c>
      <c r="D1185" s="56">
        <v>353</v>
      </c>
      <c r="E1185" s="56" t="s">
        <v>2949</v>
      </c>
      <c r="F1185" s="56">
        <v>4</v>
      </c>
      <c r="G1185" s="56" t="s">
        <v>2950</v>
      </c>
      <c r="H1185" s="69">
        <v>39727</v>
      </c>
    </row>
    <row r="1186" spans="1:8" ht="12.75">
      <c r="A1186" s="64" t="s">
        <v>677</v>
      </c>
      <c r="B1186" s="65" t="s">
        <v>2951</v>
      </c>
      <c r="C1186" s="56" t="s">
        <v>77</v>
      </c>
      <c r="D1186" s="65">
        <v>261</v>
      </c>
      <c r="E1186" s="65" t="s">
        <v>2153</v>
      </c>
      <c r="F1186" s="65">
        <v>2</v>
      </c>
      <c r="G1186" s="56" t="s">
        <v>2952</v>
      </c>
      <c r="H1186" s="69">
        <v>39440</v>
      </c>
    </row>
    <row r="1187" spans="1:8" ht="12.75">
      <c r="A1187" s="64" t="s">
        <v>677</v>
      </c>
      <c r="B1187" s="56" t="s">
        <v>2545</v>
      </c>
      <c r="C1187" s="56" t="s">
        <v>77</v>
      </c>
      <c r="D1187" s="56">
        <v>247</v>
      </c>
      <c r="E1187" s="56" t="s">
        <v>2953</v>
      </c>
      <c r="F1187" s="56">
        <v>3</v>
      </c>
      <c r="G1187" s="56" t="s">
        <v>2952</v>
      </c>
      <c r="H1187" s="69">
        <v>40022</v>
      </c>
    </row>
    <row r="1188" spans="1:8" ht="12.75">
      <c r="A1188" s="64" t="s">
        <v>677</v>
      </c>
      <c r="B1188" s="65" t="s">
        <v>2954</v>
      </c>
      <c r="C1188" s="56" t="s">
        <v>307</v>
      </c>
      <c r="D1188" s="65">
        <v>47</v>
      </c>
      <c r="E1188" s="65" t="s">
        <v>2768</v>
      </c>
      <c r="F1188" s="65">
        <v>1</v>
      </c>
      <c r="G1188" s="56" t="s">
        <v>2952</v>
      </c>
      <c r="H1188" s="69">
        <v>39440</v>
      </c>
    </row>
    <row r="1189" spans="1:8" ht="12.75">
      <c r="A1189" s="64" t="s">
        <v>2716</v>
      </c>
      <c r="B1189" s="56" t="s">
        <v>2955</v>
      </c>
      <c r="C1189" s="56" t="s">
        <v>292</v>
      </c>
      <c r="D1189" s="56" t="s">
        <v>2956</v>
      </c>
      <c r="E1189" s="56" t="s">
        <v>2957</v>
      </c>
      <c r="F1189" s="56">
        <v>3</v>
      </c>
      <c r="G1189" s="56" t="s">
        <v>2952</v>
      </c>
      <c r="H1189" s="69">
        <v>40316</v>
      </c>
    </row>
    <row r="1190" spans="1:8" ht="12.75">
      <c r="A1190" s="64" t="s">
        <v>677</v>
      </c>
      <c r="B1190" s="56" t="s">
        <v>2958</v>
      </c>
      <c r="C1190" s="56" t="s">
        <v>26</v>
      </c>
      <c r="D1190" s="56">
        <v>65</v>
      </c>
      <c r="E1190" s="56" t="s">
        <v>2814</v>
      </c>
      <c r="F1190" s="56">
        <v>1</v>
      </c>
      <c r="G1190" s="56" t="s">
        <v>2952</v>
      </c>
      <c r="H1190" s="69">
        <v>40800</v>
      </c>
    </row>
    <row r="1191" spans="1:8" ht="12.75">
      <c r="A1191" s="64" t="s">
        <v>677</v>
      </c>
      <c r="B1191" s="65" t="s">
        <v>2959</v>
      </c>
      <c r="C1191" s="56" t="s">
        <v>14</v>
      </c>
      <c r="D1191" s="65">
        <v>39</v>
      </c>
      <c r="E1191" s="65" t="s">
        <v>2748</v>
      </c>
      <c r="F1191" s="65">
        <v>1</v>
      </c>
      <c r="G1191" s="56" t="s">
        <v>2952</v>
      </c>
      <c r="H1191" s="69">
        <v>39223</v>
      </c>
    </row>
    <row r="1192" spans="1:8" ht="12.75">
      <c r="A1192" s="72" t="s">
        <v>677</v>
      </c>
      <c r="B1192" s="73" t="s">
        <v>2960</v>
      </c>
      <c r="C1192" s="73" t="s">
        <v>2961</v>
      </c>
      <c r="D1192" s="73" t="s">
        <v>2962</v>
      </c>
      <c r="E1192" s="73" t="s">
        <v>2963</v>
      </c>
      <c r="F1192" s="73">
        <v>1</v>
      </c>
      <c r="G1192" s="56" t="s">
        <v>2964</v>
      </c>
      <c r="H1192" s="74">
        <v>39051</v>
      </c>
    </row>
    <row r="1193" spans="1:8" ht="12.75">
      <c r="A1193" s="75" t="s">
        <v>677</v>
      </c>
      <c r="B1193" s="76" t="s">
        <v>2965</v>
      </c>
      <c r="C1193" s="76" t="s">
        <v>2966</v>
      </c>
      <c r="D1193" s="77" t="s">
        <v>2967</v>
      </c>
      <c r="E1193" s="76" t="s">
        <v>2968</v>
      </c>
      <c r="F1193" s="76">
        <v>12</v>
      </c>
      <c r="G1193" s="56" t="s">
        <v>2969</v>
      </c>
      <c r="H1193" s="78">
        <v>38068</v>
      </c>
    </row>
    <row r="1194" spans="1:8" ht="12.75">
      <c r="A1194" s="64" t="s">
        <v>2716</v>
      </c>
      <c r="B1194" s="56" t="s">
        <v>2970</v>
      </c>
      <c r="C1194" s="56" t="s">
        <v>2966</v>
      </c>
      <c r="D1194" s="56">
        <v>13</v>
      </c>
      <c r="E1194" s="56" t="s">
        <v>2783</v>
      </c>
      <c r="F1194" s="56">
        <v>1</v>
      </c>
      <c r="G1194" s="56" t="s">
        <v>2969</v>
      </c>
      <c r="H1194" s="69">
        <v>40388</v>
      </c>
    </row>
    <row r="1195" spans="1:8" ht="12.75">
      <c r="A1195" s="64" t="s">
        <v>677</v>
      </c>
      <c r="B1195" s="56" t="s">
        <v>2971</v>
      </c>
      <c r="C1195" s="56" t="s">
        <v>2966</v>
      </c>
      <c r="D1195" s="56">
        <v>7</v>
      </c>
      <c r="E1195" s="56" t="s">
        <v>2783</v>
      </c>
      <c r="F1195" s="56">
        <v>1</v>
      </c>
      <c r="G1195" s="56" t="s">
        <v>2969</v>
      </c>
      <c r="H1195" s="69">
        <v>39870</v>
      </c>
    </row>
    <row r="1196" spans="1:8" ht="12.75">
      <c r="A1196" s="64" t="s">
        <v>677</v>
      </c>
      <c r="B1196" s="56" t="s">
        <v>2972</v>
      </c>
      <c r="C1196" s="56" t="s">
        <v>2104</v>
      </c>
      <c r="D1196" s="56">
        <v>5</v>
      </c>
      <c r="E1196" s="56" t="s">
        <v>2973</v>
      </c>
      <c r="F1196" s="56">
        <v>2</v>
      </c>
      <c r="G1196" s="56" t="s">
        <v>2964</v>
      </c>
      <c r="H1196" s="69">
        <v>40865</v>
      </c>
    </row>
    <row r="1197" spans="1:8" ht="12.75">
      <c r="A1197" s="64" t="s">
        <v>1215</v>
      </c>
      <c r="B1197" s="56" t="s">
        <v>2214</v>
      </c>
      <c r="C1197" s="56" t="s">
        <v>2974</v>
      </c>
      <c r="D1197" s="56"/>
      <c r="E1197" s="56" t="s">
        <v>2975</v>
      </c>
      <c r="G1197" s="56" t="s">
        <v>2969</v>
      </c>
      <c r="H1197" s="69">
        <v>40738</v>
      </c>
    </row>
    <row r="1198" spans="1:8" ht="12.75">
      <c r="A1198" s="64" t="s">
        <v>677</v>
      </c>
      <c r="B1198" s="56" t="s">
        <v>2309</v>
      </c>
      <c r="C1198" s="56" t="s">
        <v>624</v>
      </c>
      <c r="D1198" s="56" t="s">
        <v>2976</v>
      </c>
      <c r="E1198" s="56" t="s">
        <v>2467</v>
      </c>
      <c r="F1198" s="56">
        <v>20</v>
      </c>
      <c r="G1198" s="56" t="s">
        <v>2977</v>
      </c>
      <c r="H1198" s="69">
        <v>39874</v>
      </c>
    </row>
    <row r="1199" spans="1:8" ht="12.75">
      <c r="A1199" s="64" t="s">
        <v>677</v>
      </c>
      <c r="B1199" s="56" t="s">
        <v>2978</v>
      </c>
      <c r="C1199" s="56" t="s">
        <v>186</v>
      </c>
      <c r="D1199" s="56">
        <v>10</v>
      </c>
      <c r="E1199" s="56" t="s">
        <v>2540</v>
      </c>
      <c r="F1199" s="56">
        <v>6</v>
      </c>
      <c r="G1199" s="56" t="s">
        <v>2977</v>
      </c>
      <c r="H1199" s="69">
        <v>40499</v>
      </c>
    </row>
    <row r="1200" spans="1:8" ht="12.75">
      <c r="A1200" s="64" t="s">
        <v>677</v>
      </c>
      <c r="B1200" s="65" t="s">
        <v>2979</v>
      </c>
      <c r="C1200" s="56" t="s">
        <v>284</v>
      </c>
      <c r="D1200" s="65">
        <v>16</v>
      </c>
      <c r="E1200" s="65" t="s">
        <v>2153</v>
      </c>
      <c r="F1200" s="56">
        <v>2</v>
      </c>
      <c r="G1200" s="56" t="s">
        <v>2980</v>
      </c>
      <c r="H1200" s="69">
        <v>39677</v>
      </c>
    </row>
    <row r="1201" spans="1:8" ht="12.75">
      <c r="A1201" s="64" t="s">
        <v>2716</v>
      </c>
      <c r="B1201" s="56" t="s">
        <v>2981</v>
      </c>
      <c r="C1201" s="56" t="s">
        <v>53</v>
      </c>
      <c r="D1201" s="56">
        <v>199</v>
      </c>
      <c r="E1201" s="56" t="s">
        <v>2982</v>
      </c>
      <c r="F1201" s="56">
        <v>4</v>
      </c>
      <c r="G1201" s="56" t="s">
        <v>2983</v>
      </c>
      <c r="H1201" s="69">
        <v>39790</v>
      </c>
    </row>
    <row r="1202" spans="1:8" ht="12.75">
      <c r="A1202" s="64" t="s">
        <v>677</v>
      </c>
      <c r="B1202" s="56" t="s">
        <v>2984</v>
      </c>
      <c r="C1202" s="56" t="s">
        <v>281</v>
      </c>
      <c r="D1202" s="56">
        <v>29</v>
      </c>
      <c r="E1202" s="56" t="s">
        <v>2847</v>
      </c>
      <c r="F1202" s="56">
        <v>1</v>
      </c>
      <c r="G1202" s="56" t="s">
        <v>2980</v>
      </c>
      <c r="H1202" s="69">
        <v>39773</v>
      </c>
    </row>
    <row r="1203" spans="1:8" ht="12.75">
      <c r="A1203" s="64" t="s">
        <v>677</v>
      </c>
      <c r="B1203" s="56" t="s">
        <v>2985</v>
      </c>
      <c r="C1203" s="56" t="s">
        <v>20</v>
      </c>
      <c r="D1203" s="56">
        <v>117</v>
      </c>
      <c r="E1203" s="56" t="s">
        <v>2986</v>
      </c>
      <c r="F1203" s="56">
        <v>3</v>
      </c>
      <c r="G1203" s="56" t="s">
        <v>2980</v>
      </c>
      <c r="H1203" s="69">
        <v>39750</v>
      </c>
    </row>
    <row r="1204" spans="1:8" ht="12.75">
      <c r="A1204" s="64" t="s">
        <v>677</v>
      </c>
      <c r="B1204" s="65" t="s">
        <v>2070</v>
      </c>
      <c r="C1204" s="56" t="s">
        <v>232</v>
      </c>
      <c r="D1204" s="65" t="s">
        <v>1667</v>
      </c>
      <c r="E1204" s="65" t="s">
        <v>2987</v>
      </c>
      <c r="F1204" s="56">
        <v>1</v>
      </c>
      <c r="G1204" s="56" t="s">
        <v>2980</v>
      </c>
      <c r="H1204" s="69">
        <v>39540</v>
      </c>
    </row>
    <row r="1205" spans="1:8" ht="12.75">
      <c r="A1205" s="64" t="s">
        <v>2718</v>
      </c>
      <c r="B1205" s="56" t="s">
        <v>2988</v>
      </c>
      <c r="C1205" s="56" t="s">
        <v>1138</v>
      </c>
      <c r="D1205" s="58" t="s">
        <v>2989</v>
      </c>
      <c r="E1205" s="56" t="s">
        <v>2730</v>
      </c>
      <c r="F1205" s="56">
        <v>1</v>
      </c>
      <c r="G1205" s="56" t="s">
        <v>2980</v>
      </c>
      <c r="H1205" s="69">
        <v>40862</v>
      </c>
    </row>
    <row r="1206" spans="1:8" ht="12.75">
      <c r="A1206" s="64" t="s">
        <v>677</v>
      </c>
      <c r="B1206" s="56" t="s">
        <v>2990</v>
      </c>
      <c r="C1206" s="56" t="s">
        <v>232</v>
      </c>
      <c r="D1206" s="56">
        <v>50</v>
      </c>
      <c r="E1206" s="56" t="s">
        <v>2991</v>
      </c>
      <c r="F1206" s="56">
        <v>2</v>
      </c>
      <c r="G1206" s="56" t="s">
        <v>2980</v>
      </c>
      <c r="H1206" s="69">
        <v>40316</v>
      </c>
    </row>
    <row r="1207" spans="1:8" ht="12.75">
      <c r="A1207" s="64" t="s">
        <v>677</v>
      </c>
      <c r="B1207" s="56" t="s">
        <v>2992</v>
      </c>
      <c r="C1207" s="56" t="s">
        <v>232</v>
      </c>
      <c r="D1207" s="56">
        <v>50</v>
      </c>
      <c r="E1207" s="56" t="s">
        <v>1825</v>
      </c>
      <c r="F1207" s="56">
        <v>2</v>
      </c>
      <c r="G1207" s="56" t="s">
        <v>2980</v>
      </c>
      <c r="H1207" s="69">
        <v>39239</v>
      </c>
    </row>
    <row r="1208" spans="1:8" ht="12.75">
      <c r="A1208" s="64" t="s">
        <v>677</v>
      </c>
      <c r="B1208" s="56" t="s">
        <v>2993</v>
      </c>
      <c r="C1208" s="56" t="s">
        <v>624</v>
      </c>
      <c r="D1208" s="56">
        <v>12</v>
      </c>
      <c r="E1208" s="56" t="s">
        <v>1551</v>
      </c>
      <c r="F1208" s="56">
        <v>3</v>
      </c>
      <c r="G1208" s="56" t="s">
        <v>2980</v>
      </c>
      <c r="H1208" s="74">
        <v>39217</v>
      </c>
    </row>
    <row r="1209" spans="1:8" ht="12.75">
      <c r="A1209" s="75" t="s">
        <v>677</v>
      </c>
      <c r="B1209" s="76" t="s">
        <v>2994</v>
      </c>
      <c r="C1209" s="76" t="s">
        <v>9</v>
      </c>
      <c r="D1209" s="76" t="s">
        <v>2995</v>
      </c>
      <c r="E1209" s="76" t="s">
        <v>2996</v>
      </c>
      <c r="F1209" s="56">
        <v>1</v>
      </c>
      <c r="G1209" s="56" t="s">
        <v>2980</v>
      </c>
      <c r="H1209" s="78">
        <v>39158</v>
      </c>
    </row>
    <row r="1210" spans="1:8" ht="12.75">
      <c r="A1210" s="64" t="s">
        <v>677</v>
      </c>
      <c r="B1210" s="65" t="s">
        <v>2997</v>
      </c>
      <c r="C1210" s="56" t="s">
        <v>260</v>
      </c>
      <c r="D1210" s="65" t="s">
        <v>2998</v>
      </c>
      <c r="E1210" s="65" t="s">
        <v>1551</v>
      </c>
      <c r="F1210" s="56">
        <v>3</v>
      </c>
      <c r="G1210" s="56" t="s">
        <v>2980</v>
      </c>
      <c r="H1210" s="69">
        <v>39602</v>
      </c>
    </row>
    <row r="1211" spans="1:8" ht="12.75">
      <c r="A1211" s="64" t="s">
        <v>677</v>
      </c>
      <c r="B1211" s="65" t="s">
        <v>2999</v>
      </c>
      <c r="C1211" s="56" t="s">
        <v>22</v>
      </c>
      <c r="D1211" s="65">
        <v>40</v>
      </c>
      <c r="E1211" s="65" t="s">
        <v>2748</v>
      </c>
      <c r="F1211" s="56">
        <v>1</v>
      </c>
      <c r="G1211" s="56" t="s">
        <v>2980</v>
      </c>
      <c r="H1211" s="69">
        <v>39158</v>
      </c>
    </row>
    <row r="1212" spans="1:8" ht="12.75">
      <c r="A1212" s="79" t="s">
        <v>677</v>
      </c>
      <c r="B1212" s="80" t="s">
        <v>3000</v>
      </c>
      <c r="C1212" s="80" t="s">
        <v>22</v>
      </c>
      <c r="D1212" s="80">
        <v>51</v>
      </c>
      <c r="E1212" s="80" t="s">
        <v>2717</v>
      </c>
      <c r="F1212" s="56">
        <v>1</v>
      </c>
      <c r="G1212" s="56" t="s">
        <v>2980</v>
      </c>
      <c r="H1212" s="81">
        <v>39636</v>
      </c>
    </row>
    <row r="1213" spans="1:8" ht="12.75">
      <c r="A1213" s="64" t="s">
        <v>677</v>
      </c>
      <c r="B1213" s="65" t="s">
        <v>3001</v>
      </c>
      <c r="C1213" s="56" t="s">
        <v>64</v>
      </c>
      <c r="D1213" s="71">
        <v>65</v>
      </c>
      <c r="E1213" s="71" t="s">
        <v>2754</v>
      </c>
      <c r="F1213" s="56">
        <v>1</v>
      </c>
      <c r="G1213" s="56" t="s">
        <v>2980</v>
      </c>
      <c r="H1213" s="69">
        <v>39708</v>
      </c>
    </row>
    <row r="1214" spans="1:8" ht="12.75">
      <c r="A1214" s="64" t="s">
        <v>677</v>
      </c>
      <c r="B1214" s="65" t="s">
        <v>3002</v>
      </c>
      <c r="C1214" s="56" t="s">
        <v>64</v>
      </c>
      <c r="D1214" s="71">
        <v>7</v>
      </c>
      <c r="E1214" s="71" t="s">
        <v>2814</v>
      </c>
      <c r="F1214" s="56">
        <v>1</v>
      </c>
      <c r="G1214" s="56" t="s">
        <v>2980</v>
      </c>
      <c r="H1214" s="69">
        <v>39706</v>
      </c>
    </row>
    <row r="1215" spans="1:8" ht="12.75">
      <c r="A1215" s="79" t="s">
        <v>2716</v>
      </c>
      <c r="B1215" s="80" t="s">
        <v>3003</v>
      </c>
      <c r="C1215" s="80" t="s">
        <v>624</v>
      </c>
      <c r="D1215" s="80" t="s">
        <v>3004</v>
      </c>
      <c r="E1215" s="80" t="s">
        <v>1724</v>
      </c>
      <c r="F1215" s="56">
        <v>4</v>
      </c>
      <c r="G1215" s="56" t="s">
        <v>3005</v>
      </c>
      <c r="H1215" s="81">
        <v>39790</v>
      </c>
    </row>
    <row r="1216" spans="1:8" ht="12.75">
      <c r="A1216" s="64" t="s">
        <v>677</v>
      </c>
      <c r="B1216" s="56" t="s">
        <v>3006</v>
      </c>
      <c r="C1216" s="56" t="s">
        <v>70</v>
      </c>
      <c r="D1216" s="56">
        <v>92</v>
      </c>
      <c r="E1216" s="56" t="s">
        <v>3007</v>
      </c>
      <c r="F1216" s="56">
        <v>2</v>
      </c>
      <c r="G1216" s="56" t="s">
        <v>3005</v>
      </c>
      <c r="H1216" s="69">
        <v>39723</v>
      </c>
    </row>
    <row r="1217" spans="1:8" ht="12.75">
      <c r="A1217" s="64" t="s">
        <v>2716</v>
      </c>
      <c r="B1217" s="56" t="s">
        <v>3008</v>
      </c>
      <c r="C1217" s="56" t="s">
        <v>118</v>
      </c>
      <c r="D1217" s="56">
        <v>75</v>
      </c>
      <c r="E1217" s="56" t="s">
        <v>2558</v>
      </c>
      <c r="F1217" s="56">
        <v>4</v>
      </c>
      <c r="G1217" s="56" t="s">
        <v>3005</v>
      </c>
      <c r="H1217" s="69">
        <v>40450</v>
      </c>
    </row>
    <row r="1218" spans="1:8" ht="12.75">
      <c r="A1218" s="64" t="s">
        <v>677</v>
      </c>
      <c r="B1218" s="65" t="s">
        <v>3009</v>
      </c>
      <c r="C1218" s="56" t="s">
        <v>77</v>
      </c>
      <c r="D1218" s="65">
        <v>155</v>
      </c>
      <c r="E1218" s="65" t="s">
        <v>2814</v>
      </c>
      <c r="F1218" s="56">
        <v>1</v>
      </c>
      <c r="G1218" s="56" t="s">
        <v>3005</v>
      </c>
      <c r="H1218" s="57"/>
    </row>
    <row r="1219" spans="1:8" ht="12.75">
      <c r="A1219" s="64" t="s">
        <v>677</v>
      </c>
      <c r="B1219" s="56" t="s">
        <v>3010</v>
      </c>
      <c r="C1219" s="56" t="s">
        <v>37</v>
      </c>
      <c r="D1219" s="56" t="s">
        <v>3011</v>
      </c>
      <c r="E1219" s="56" t="s">
        <v>2768</v>
      </c>
      <c r="F1219" s="56">
        <v>1</v>
      </c>
      <c r="G1219" s="56" t="s">
        <v>3005</v>
      </c>
      <c r="H1219" s="69">
        <v>40091</v>
      </c>
    </row>
    <row r="1220" spans="1:8" ht="12.75">
      <c r="A1220" s="64" t="s">
        <v>677</v>
      </c>
      <c r="B1220" s="56" t="s">
        <v>3012</v>
      </c>
      <c r="C1220" s="56" t="s">
        <v>232</v>
      </c>
      <c r="D1220" s="56">
        <v>94</v>
      </c>
      <c r="E1220" s="56" t="s">
        <v>2768</v>
      </c>
      <c r="F1220" s="56">
        <v>1</v>
      </c>
      <c r="G1220" s="56" t="s">
        <v>3005</v>
      </c>
      <c r="H1220" s="69">
        <v>40232</v>
      </c>
    </row>
    <row r="1221" spans="1:8" ht="12.75">
      <c r="A1221" s="64" t="s">
        <v>2716</v>
      </c>
      <c r="B1221" s="56" t="s">
        <v>3013</v>
      </c>
      <c r="C1221" s="56" t="s">
        <v>56</v>
      </c>
      <c r="D1221" s="56" t="s">
        <v>3014</v>
      </c>
      <c r="E1221" s="56" t="s">
        <v>1860</v>
      </c>
      <c r="F1221" s="56">
        <v>2</v>
      </c>
      <c r="G1221" s="56" t="s">
        <v>3005</v>
      </c>
      <c r="H1221" s="69">
        <v>40884</v>
      </c>
    </row>
    <row r="1222" spans="1:8" ht="12.75">
      <c r="A1222" s="55" t="s">
        <v>677</v>
      </c>
      <c r="B1222" s="14" t="s">
        <v>3015</v>
      </c>
      <c r="C1222" s="14" t="s">
        <v>20</v>
      </c>
      <c r="D1222" s="14">
        <v>74</v>
      </c>
      <c r="E1222" s="14" t="s">
        <v>2748</v>
      </c>
      <c r="F1222" s="56">
        <v>1</v>
      </c>
      <c r="G1222" s="56" t="s">
        <v>3005</v>
      </c>
      <c r="H1222" s="69">
        <v>39298</v>
      </c>
    </row>
    <row r="1223" spans="1:8" ht="12.75">
      <c r="A1223" s="64" t="s">
        <v>677</v>
      </c>
      <c r="B1223" s="65" t="s">
        <v>3016</v>
      </c>
      <c r="C1223" s="56" t="s">
        <v>64</v>
      </c>
      <c r="D1223" s="65" t="s">
        <v>3017</v>
      </c>
      <c r="E1223" s="65" t="s">
        <v>2717</v>
      </c>
      <c r="F1223" s="56">
        <v>1</v>
      </c>
      <c r="G1223" s="56" t="s">
        <v>3018</v>
      </c>
      <c r="H1223" s="57"/>
    </row>
    <row r="1224" spans="1:8" ht="12.75">
      <c r="A1224" s="64" t="s">
        <v>2716</v>
      </c>
      <c r="B1224" s="56" t="s">
        <v>3019</v>
      </c>
      <c r="C1224" s="56" t="s">
        <v>64</v>
      </c>
      <c r="D1224" s="56">
        <v>24</v>
      </c>
      <c r="E1224" s="56" t="s">
        <v>2814</v>
      </c>
      <c r="F1224" s="56">
        <v>1</v>
      </c>
      <c r="G1224" s="56" t="s">
        <v>3018</v>
      </c>
      <c r="H1224" s="69">
        <v>40982</v>
      </c>
    </row>
    <row r="1225" spans="1:8" ht="12.75">
      <c r="A1225" s="64" t="s">
        <v>2716</v>
      </c>
      <c r="B1225" s="56" t="s">
        <v>3019</v>
      </c>
      <c r="C1225" s="56" t="s">
        <v>3020</v>
      </c>
      <c r="D1225" s="56">
        <v>18</v>
      </c>
      <c r="E1225" s="56" t="s">
        <v>2754</v>
      </c>
      <c r="F1225" s="56">
        <v>1</v>
      </c>
      <c r="G1225" s="56" t="s">
        <v>3018</v>
      </c>
      <c r="H1225" s="69">
        <v>40982</v>
      </c>
    </row>
    <row r="1226" spans="1:8" ht="12.75">
      <c r="A1226" s="64" t="s">
        <v>677</v>
      </c>
      <c r="B1226" s="65" t="s">
        <v>3021</v>
      </c>
      <c r="C1226" s="56" t="s">
        <v>14</v>
      </c>
      <c r="D1226" s="65">
        <v>97</v>
      </c>
      <c r="E1226" s="65" t="s">
        <v>2776</v>
      </c>
      <c r="F1226" s="56">
        <v>1</v>
      </c>
      <c r="G1226" s="56" t="s">
        <v>3018</v>
      </c>
      <c r="H1226" s="69">
        <v>39512</v>
      </c>
    </row>
    <row r="1227" spans="1:8" ht="12.75">
      <c r="A1227" s="64" t="s">
        <v>677</v>
      </c>
      <c r="B1227" s="56" t="s">
        <v>3022</v>
      </c>
      <c r="C1227" s="56" t="s">
        <v>2354</v>
      </c>
      <c r="D1227" s="66">
        <v>13</v>
      </c>
      <c r="E1227" s="66" t="s">
        <v>2281</v>
      </c>
      <c r="F1227" s="56">
        <v>4</v>
      </c>
      <c r="G1227" s="56" t="s">
        <v>3018</v>
      </c>
      <c r="H1227" s="69">
        <v>39701</v>
      </c>
    </row>
    <row r="1228" spans="1:8" ht="12.75">
      <c r="A1228" s="64" t="s">
        <v>677</v>
      </c>
      <c r="B1228" s="56" t="s">
        <v>3023</v>
      </c>
      <c r="C1228" s="56" t="s">
        <v>2630</v>
      </c>
      <c r="D1228" s="56">
        <v>82</v>
      </c>
      <c r="E1228" s="56" t="s">
        <v>3024</v>
      </c>
      <c r="F1228" s="82">
        <v>2</v>
      </c>
      <c r="G1228" s="56" t="s">
        <v>3025</v>
      </c>
      <c r="H1228" s="69">
        <v>40876</v>
      </c>
    </row>
    <row r="1229" spans="1:8" ht="12.75">
      <c r="A1229" s="64" t="s">
        <v>677</v>
      </c>
      <c r="B1229" s="56" t="s">
        <v>3026</v>
      </c>
      <c r="C1229" s="56" t="s">
        <v>20</v>
      </c>
      <c r="D1229" s="56">
        <v>15</v>
      </c>
      <c r="E1229" s="56" t="s">
        <v>2748</v>
      </c>
      <c r="F1229" s="56">
        <v>1</v>
      </c>
      <c r="G1229" s="56" t="s">
        <v>3025</v>
      </c>
      <c r="H1229" s="69">
        <v>40800</v>
      </c>
    </row>
    <row r="1230" spans="1:8" ht="12.75">
      <c r="A1230" s="64" t="s">
        <v>677</v>
      </c>
      <c r="B1230" s="56" t="s">
        <v>3027</v>
      </c>
      <c r="C1230" s="56" t="s">
        <v>14</v>
      </c>
      <c r="D1230" s="56">
        <v>40</v>
      </c>
      <c r="E1230" s="56" t="s">
        <v>3028</v>
      </c>
      <c r="F1230" s="56">
        <v>1</v>
      </c>
      <c r="G1230" s="56" t="s">
        <v>3025</v>
      </c>
      <c r="H1230" s="69">
        <v>41052</v>
      </c>
    </row>
    <row r="1231" spans="1:8" ht="12.75">
      <c r="A1231" s="64" t="s">
        <v>2716</v>
      </c>
      <c r="B1231" s="56" t="s">
        <v>3029</v>
      </c>
      <c r="C1231" s="56" t="s">
        <v>2579</v>
      </c>
      <c r="D1231" s="56">
        <v>15</v>
      </c>
      <c r="E1231" s="56" t="s">
        <v>1605</v>
      </c>
      <c r="F1231" s="56">
        <v>1</v>
      </c>
      <c r="G1231" s="56" t="s">
        <v>3025</v>
      </c>
      <c r="H1231" s="69">
        <v>39919</v>
      </c>
    </row>
    <row r="1232" spans="1:8" ht="12.75">
      <c r="A1232" s="64" t="s">
        <v>677</v>
      </c>
      <c r="B1232" s="56" t="s">
        <v>3030</v>
      </c>
      <c r="C1232" s="56" t="s">
        <v>2579</v>
      </c>
      <c r="D1232" s="56">
        <v>15</v>
      </c>
      <c r="E1232" s="56" t="s">
        <v>3031</v>
      </c>
      <c r="F1232" s="56">
        <v>2</v>
      </c>
      <c r="G1232" s="56" t="s">
        <v>3025</v>
      </c>
      <c r="H1232" s="69">
        <v>41093</v>
      </c>
    </row>
    <row r="1233" spans="1:8" ht="12.75">
      <c r="A1233" s="64" t="s">
        <v>677</v>
      </c>
      <c r="B1233" s="56" t="s">
        <v>3032</v>
      </c>
      <c r="C1233" s="56" t="s">
        <v>1762</v>
      </c>
      <c r="D1233" s="56">
        <v>70</v>
      </c>
      <c r="E1233" s="56" t="s">
        <v>2748</v>
      </c>
      <c r="F1233" s="56">
        <v>1</v>
      </c>
      <c r="G1233" s="56" t="s">
        <v>3033</v>
      </c>
      <c r="H1233" s="69">
        <v>40091</v>
      </c>
    </row>
    <row r="1234" spans="1:8" ht="12.75">
      <c r="A1234" s="64" t="s">
        <v>677</v>
      </c>
      <c r="B1234" s="65" t="s">
        <v>3034</v>
      </c>
      <c r="C1234" s="56" t="s">
        <v>60</v>
      </c>
      <c r="D1234" s="65">
        <v>29</v>
      </c>
      <c r="E1234" s="65" t="s">
        <v>3035</v>
      </c>
      <c r="F1234" s="56">
        <v>1</v>
      </c>
      <c r="G1234" s="56" t="s">
        <v>3033</v>
      </c>
      <c r="H1234" s="69">
        <v>39198</v>
      </c>
    </row>
    <row r="1235" spans="1:8" ht="12.75">
      <c r="A1235" s="64" t="s">
        <v>2716</v>
      </c>
      <c r="B1235" s="56" t="s">
        <v>3036</v>
      </c>
      <c r="C1235" s="56" t="s">
        <v>3037</v>
      </c>
      <c r="D1235" s="56">
        <v>3</v>
      </c>
      <c r="E1235" s="56" t="s">
        <v>2768</v>
      </c>
      <c r="F1235" s="56">
        <v>1</v>
      </c>
      <c r="G1235" s="56" t="s">
        <v>3038</v>
      </c>
      <c r="H1235" s="69">
        <v>40465</v>
      </c>
    </row>
    <row r="1236" spans="1:8" ht="12.75">
      <c r="A1236" s="64" t="s">
        <v>677</v>
      </c>
      <c r="B1236" s="56" t="s">
        <v>3039</v>
      </c>
      <c r="C1236" s="56" t="s">
        <v>53</v>
      </c>
      <c r="D1236" s="56">
        <v>233</v>
      </c>
      <c r="E1236" s="56" t="s">
        <v>1378</v>
      </c>
      <c r="F1236" s="56">
        <v>4</v>
      </c>
      <c r="G1236" s="56" t="s">
        <v>3040</v>
      </c>
      <c r="H1236" s="69">
        <v>41141</v>
      </c>
    </row>
    <row r="1237" spans="1:8" ht="12.75">
      <c r="A1237" s="64" t="s">
        <v>677</v>
      </c>
      <c r="B1237" s="56" t="s">
        <v>3041</v>
      </c>
      <c r="C1237" s="56" t="s">
        <v>37</v>
      </c>
      <c r="D1237" s="56">
        <v>82</v>
      </c>
      <c r="E1237" s="56" t="s">
        <v>2726</v>
      </c>
      <c r="F1237" s="82">
        <v>2</v>
      </c>
      <c r="G1237" s="56" t="s">
        <v>3040</v>
      </c>
      <c r="H1237" s="69">
        <v>40702</v>
      </c>
    </row>
    <row r="1238" spans="1:8" ht="12.75">
      <c r="A1238" s="64" t="s">
        <v>2716</v>
      </c>
      <c r="B1238" s="56" t="s">
        <v>3042</v>
      </c>
      <c r="C1238" s="56" t="s">
        <v>60</v>
      </c>
      <c r="D1238" s="56">
        <v>39</v>
      </c>
      <c r="E1238" s="56" t="s">
        <v>3043</v>
      </c>
      <c r="F1238" s="56">
        <v>1</v>
      </c>
      <c r="G1238" s="56" t="s">
        <v>3044</v>
      </c>
      <c r="H1238" s="69">
        <v>40904</v>
      </c>
    </row>
    <row r="1239" spans="1:8" ht="12.75">
      <c r="A1239" s="65" t="s">
        <v>677</v>
      </c>
      <c r="B1239" s="65" t="s">
        <v>3045</v>
      </c>
      <c r="C1239" s="65" t="s">
        <v>32</v>
      </c>
      <c r="D1239" s="65" t="s">
        <v>3046</v>
      </c>
      <c r="E1239" s="65" t="s">
        <v>3047</v>
      </c>
      <c r="F1239" s="65">
        <v>15</v>
      </c>
      <c r="G1239" s="83" t="s">
        <v>3048</v>
      </c>
      <c r="H1239" s="84">
        <v>39946</v>
      </c>
    </row>
    <row r="1240" spans="1:8" ht="12.75">
      <c r="A1240" s="85" t="s">
        <v>1215</v>
      </c>
      <c r="B1240" s="85" t="s">
        <v>2259</v>
      </c>
      <c r="C1240" s="85" t="s">
        <v>3049</v>
      </c>
      <c r="D1240" s="85"/>
      <c r="E1240" s="85" t="s">
        <v>1500</v>
      </c>
      <c r="F1240" s="56">
        <v>2</v>
      </c>
      <c r="G1240" s="56" t="s">
        <v>3048</v>
      </c>
      <c r="H1240" s="86">
        <v>40766</v>
      </c>
    </row>
    <row r="1241" spans="1:8" ht="12.75">
      <c r="A1241" s="87" t="s">
        <v>2716</v>
      </c>
      <c r="B1241" s="87" t="s">
        <v>3050</v>
      </c>
      <c r="C1241" s="87" t="s">
        <v>3051</v>
      </c>
      <c r="D1241" s="87"/>
      <c r="E1241" s="87" t="s">
        <v>1864</v>
      </c>
      <c r="F1241" s="83">
        <v>3</v>
      </c>
      <c r="G1241" s="83" t="s">
        <v>3048</v>
      </c>
      <c r="H1241" s="88">
        <v>40862</v>
      </c>
    </row>
    <row r="1242" spans="3:4" ht="12.75">
      <c r="C1242" s="87" t="s">
        <v>8</v>
      </c>
      <c r="D1242" s="65" t="s">
        <v>668</v>
      </c>
    </row>
    <row r="1243" spans="3:4" ht="12.75">
      <c r="C1243" s="87" t="s">
        <v>8</v>
      </c>
      <c r="D1243" s="85"/>
    </row>
    <row r="1244" spans="3:4" ht="12.75">
      <c r="C1244" s="87" t="s">
        <v>8</v>
      </c>
      <c r="D1244" s="87"/>
    </row>
    <row r="1245" ht="12.75">
      <c r="C1245" s="87" t="s">
        <v>8</v>
      </c>
    </row>
  </sheetData>
  <sheetProtection selectLockedCells="1" selectUnlockedCells="1"/>
  <autoFilter ref="A1:G1238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5" sqref="E5"/>
    </sheetView>
  </sheetViews>
  <sheetFormatPr defaultColWidth="9.00390625" defaultRowHeight="12.75"/>
  <cols>
    <col min="2" max="3" width="17.375" style="0" customWidth="1"/>
    <col min="4" max="4" width="12.125" style="0" customWidth="1"/>
    <col min="5" max="5" width="18.25390625" style="0" customWidth="1"/>
    <col min="6" max="6" width="20.375" style="0" customWidth="1"/>
  </cols>
  <sheetData>
    <row r="1" spans="1:6" ht="63.75" customHeight="1">
      <c r="A1" s="89" t="s">
        <v>3052</v>
      </c>
      <c r="B1" s="90" t="s">
        <v>670</v>
      </c>
      <c r="C1" s="90" t="s">
        <v>671</v>
      </c>
      <c r="D1" s="90" t="s">
        <v>672</v>
      </c>
      <c r="E1" s="90" t="s">
        <v>674</v>
      </c>
      <c r="F1" s="91" t="s">
        <v>3053</v>
      </c>
    </row>
    <row r="2" spans="1:6" ht="12.75">
      <c r="A2" s="92" t="e">
        <f>Черга!#REF!</f>
        <v>#REF!</v>
      </c>
      <c r="B2" s="93" t="s">
        <v>2457</v>
      </c>
      <c r="C2" s="35" t="s">
        <v>43</v>
      </c>
      <c r="D2" s="93">
        <v>23</v>
      </c>
      <c r="E2" s="93" t="s">
        <v>2748</v>
      </c>
      <c r="F2" s="94" t="s">
        <v>2798</v>
      </c>
    </row>
    <row r="3" spans="1:6" ht="12.75">
      <c r="A3" s="92">
        <v>49</v>
      </c>
      <c r="B3" s="93" t="s">
        <v>1628</v>
      </c>
      <c r="C3" s="35" t="s">
        <v>53</v>
      </c>
      <c r="D3" s="93">
        <v>193</v>
      </c>
      <c r="E3" s="93" t="s">
        <v>3054</v>
      </c>
      <c r="F3" s="94" t="s">
        <v>3055</v>
      </c>
    </row>
    <row r="4" spans="1:6" ht="12.75">
      <c r="A4" s="92">
        <v>90</v>
      </c>
      <c r="B4" s="93" t="s">
        <v>2466</v>
      </c>
      <c r="C4" s="35" t="s">
        <v>2428</v>
      </c>
      <c r="D4" s="93">
        <v>29</v>
      </c>
      <c r="E4" s="93" t="s">
        <v>3056</v>
      </c>
      <c r="F4" s="94" t="s">
        <v>3055</v>
      </c>
    </row>
    <row r="5" spans="1:6" ht="12.75">
      <c r="A5" s="92">
        <v>315</v>
      </c>
      <c r="B5" s="93" t="s">
        <v>3057</v>
      </c>
      <c r="C5" s="35" t="s">
        <v>20</v>
      </c>
      <c r="D5" s="95">
        <v>19</v>
      </c>
      <c r="E5" s="93" t="s">
        <v>3058</v>
      </c>
      <c r="F5" s="94" t="s">
        <v>3059</v>
      </c>
    </row>
    <row r="6" spans="1:6" ht="12.75">
      <c r="A6" s="92" t="e">
        <f>Черга!#REF!</f>
        <v>#REF!</v>
      </c>
      <c r="B6" s="35" t="s">
        <v>2082</v>
      </c>
      <c r="C6" s="35" t="s">
        <v>3060</v>
      </c>
      <c r="D6" s="35">
        <v>49</v>
      </c>
      <c r="E6" s="35" t="s">
        <v>2748</v>
      </c>
      <c r="F6" s="94" t="s">
        <v>2810</v>
      </c>
    </row>
    <row r="7" spans="1:6" ht="12.75">
      <c r="A7" s="92" t="e">
        <f>Черга!#REF!</f>
        <v>#REF!</v>
      </c>
      <c r="B7" s="93" t="s">
        <v>3061</v>
      </c>
      <c r="C7" s="35" t="s">
        <v>70</v>
      </c>
      <c r="D7" s="93">
        <v>103</v>
      </c>
      <c r="E7" s="93" t="s">
        <v>2814</v>
      </c>
      <c r="F7" s="94" t="s">
        <v>2819</v>
      </c>
    </row>
    <row r="8" spans="1:6" ht="12.75">
      <c r="A8" s="92">
        <v>60</v>
      </c>
      <c r="B8" s="93" t="s">
        <v>2321</v>
      </c>
      <c r="C8" s="35" t="s">
        <v>2428</v>
      </c>
      <c r="D8" s="93">
        <v>56</v>
      </c>
      <c r="E8" s="93" t="s">
        <v>3062</v>
      </c>
      <c r="F8" s="94" t="s">
        <v>3055</v>
      </c>
    </row>
    <row r="9" spans="1:6" ht="12.75">
      <c r="A9" s="92" t="e">
        <f>Черга!#REF!</f>
        <v>#REF!</v>
      </c>
      <c r="B9" s="35" t="s">
        <v>2603</v>
      </c>
      <c r="C9" s="35" t="s">
        <v>37</v>
      </c>
      <c r="D9" s="35">
        <v>76</v>
      </c>
      <c r="E9" s="35" t="s">
        <v>2748</v>
      </c>
      <c r="F9" s="94" t="s">
        <v>2821</v>
      </c>
    </row>
    <row r="10" spans="1:6" ht="12.75">
      <c r="A10" s="92" t="e">
        <f>Черга!#REF!</f>
        <v>#REF!</v>
      </c>
      <c r="B10" s="35" t="s">
        <v>2528</v>
      </c>
      <c r="C10" s="35" t="s">
        <v>778</v>
      </c>
      <c r="D10" s="35">
        <v>27</v>
      </c>
      <c r="E10" s="35" t="s">
        <v>2748</v>
      </c>
      <c r="F10" s="94" t="s">
        <v>3063</v>
      </c>
    </row>
    <row r="11" spans="1:6" ht="12.75">
      <c r="A11" s="92" t="e">
        <f>Черга!#REF!</f>
        <v>#REF!</v>
      </c>
      <c r="B11" s="35" t="s">
        <v>2527</v>
      </c>
      <c r="C11" s="35" t="s">
        <v>53</v>
      </c>
      <c r="D11" s="35">
        <v>110</v>
      </c>
      <c r="E11" s="35" t="s">
        <v>2281</v>
      </c>
      <c r="F11" s="94" t="s">
        <v>3064</v>
      </c>
    </row>
    <row r="12" spans="1:6" ht="12.75">
      <c r="A12" s="93" t="e">
        <f>Черга!#REF!</f>
        <v>#REF!</v>
      </c>
      <c r="B12" s="35" t="s">
        <v>3065</v>
      </c>
      <c r="C12" s="35" t="s">
        <v>70</v>
      </c>
      <c r="D12" s="35" t="s">
        <v>3066</v>
      </c>
      <c r="E12" s="35" t="s">
        <v>2783</v>
      </c>
      <c r="F12" s="94" t="s">
        <v>3067</v>
      </c>
    </row>
    <row r="13" spans="1:6" ht="12.75">
      <c r="A13" s="92">
        <v>287</v>
      </c>
      <c r="B13" s="35" t="s">
        <v>1414</v>
      </c>
      <c r="C13" s="35" t="s">
        <v>3068</v>
      </c>
      <c r="D13" s="35">
        <v>90</v>
      </c>
      <c r="E13" s="35" t="s">
        <v>3056</v>
      </c>
      <c r="F13" s="96" t="s">
        <v>3069</v>
      </c>
    </row>
    <row r="14" spans="1:6" ht="12.75">
      <c r="A14" s="92">
        <v>97</v>
      </c>
      <c r="B14" s="35" t="s">
        <v>2313</v>
      </c>
      <c r="C14" s="35" t="s">
        <v>3068</v>
      </c>
      <c r="D14" s="35">
        <v>94</v>
      </c>
      <c r="E14" s="35" t="s">
        <v>3070</v>
      </c>
      <c r="F14" s="96" t="s">
        <v>3071</v>
      </c>
    </row>
    <row r="15" spans="1:6" ht="12.75">
      <c r="A15" s="97">
        <v>256</v>
      </c>
      <c r="B15" s="98" t="s">
        <v>1416</v>
      </c>
      <c r="C15" s="98" t="s">
        <v>3068</v>
      </c>
      <c r="D15" s="98">
        <v>148</v>
      </c>
      <c r="E15" s="98" t="s">
        <v>3072</v>
      </c>
      <c r="F15" s="99" t="s">
        <v>3071</v>
      </c>
    </row>
    <row r="16" spans="1:6" ht="12.75">
      <c r="A16" s="97">
        <v>95</v>
      </c>
      <c r="B16" s="98" t="s">
        <v>2313</v>
      </c>
      <c r="C16" s="98" t="s">
        <v>3068</v>
      </c>
      <c r="D16" s="98">
        <v>29</v>
      </c>
      <c r="E16" s="98" t="s">
        <v>3073</v>
      </c>
      <c r="F16" s="99" t="s">
        <v>3074</v>
      </c>
    </row>
    <row r="17" spans="1:6" ht="12.75">
      <c r="A17" s="97">
        <v>54</v>
      </c>
      <c r="B17" s="98" t="s">
        <v>2320</v>
      </c>
      <c r="C17" s="98" t="s">
        <v>3075</v>
      </c>
      <c r="D17" s="98">
        <v>32</v>
      </c>
      <c r="E17" s="98" t="s">
        <v>3073</v>
      </c>
      <c r="F17" s="99" t="s">
        <v>3074</v>
      </c>
    </row>
    <row r="18" spans="1:6" ht="12.75">
      <c r="A18" s="97">
        <v>73</v>
      </c>
      <c r="B18" s="98" t="s">
        <v>2449</v>
      </c>
      <c r="C18" s="98" t="s">
        <v>45</v>
      </c>
      <c r="D18" s="98">
        <v>67</v>
      </c>
      <c r="E18" s="98" t="s">
        <v>3073</v>
      </c>
      <c r="F18" s="99" t="s">
        <v>3076</v>
      </c>
    </row>
    <row r="19" spans="1:6" ht="12.75">
      <c r="A19" s="97">
        <v>238</v>
      </c>
      <c r="B19" s="98" t="s">
        <v>3077</v>
      </c>
      <c r="C19" s="98" t="s">
        <v>60</v>
      </c>
      <c r="D19" s="98">
        <v>37</v>
      </c>
      <c r="E19" s="98" t="s">
        <v>3078</v>
      </c>
      <c r="F19" s="99" t="s">
        <v>3076</v>
      </c>
    </row>
    <row r="20" spans="1:6" ht="12.75">
      <c r="A20" s="97">
        <v>70</v>
      </c>
      <c r="B20" s="98" t="s">
        <v>2475</v>
      </c>
      <c r="C20" s="98" t="s">
        <v>1709</v>
      </c>
      <c r="D20" s="98">
        <v>10</v>
      </c>
      <c r="E20" s="98" t="s">
        <v>3073</v>
      </c>
      <c r="F20" s="99" t="s">
        <v>3079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96"/>
  <sheetViews>
    <sheetView workbookViewId="0" topLeftCell="A1">
      <selection activeCell="Z236" sqref="Z236"/>
    </sheetView>
  </sheetViews>
  <sheetFormatPr defaultColWidth="9.00390625" defaultRowHeight="12.75"/>
  <cols>
    <col min="1" max="1" width="6.125" style="0" customWidth="1"/>
    <col min="2" max="2" width="16.375" style="0" customWidth="1"/>
    <col min="3" max="3" width="13.875" style="0" customWidth="1"/>
    <col min="5" max="5" width="29.375" style="0" customWidth="1"/>
    <col min="6" max="6" width="13.375" style="0" customWidth="1"/>
    <col min="8" max="8" width="21.75390625" style="0" customWidth="1"/>
    <col min="9" max="9" width="13.375" style="0" customWidth="1"/>
    <col min="12" max="12" width="15.625" style="0" customWidth="1"/>
    <col min="13" max="13" width="13.50390625" style="0" customWidth="1"/>
    <col min="15" max="15" width="21.875" style="0" customWidth="1"/>
    <col min="16" max="16" width="14.875" style="0" customWidth="1"/>
    <col min="18" max="18" width="20.75390625" style="0" customWidth="1"/>
    <col min="19" max="19" width="13.625" style="0" customWidth="1"/>
    <col min="22" max="22" width="26.25390625" style="0" customWidth="1"/>
    <col min="23" max="23" width="16.125" style="0" customWidth="1"/>
    <col min="25" max="25" width="21.25390625" style="0" customWidth="1"/>
    <col min="26" max="26" width="22.25390625" style="0" customWidth="1"/>
    <col min="28" max="28" width="22.00390625" style="0" customWidth="1"/>
    <col min="29" max="29" width="24.125" style="0" customWidth="1"/>
  </cols>
  <sheetData>
    <row r="1" spans="1:31" ht="42" customHeight="1">
      <c r="A1" s="100"/>
      <c r="B1" s="101" t="s">
        <v>3080</v>
      </c>
      <c r="C1" s="101"/>
      <c r="D1" s="101"/>
      <c r="E1" s="101"/>
      <c r="F1" s="101"/>
      <c r="G1" s="101"/>
      <c r="H1" s="101"/>
      <c r="I1" s="101"/>
      <c r="J1" s="102"/>
      <c r="K1" s="103"/>
      <c r="L1" s="101" t="s">
        <v>3081</v>
      </c>
      <c r="M1" s="101"/>
      <c r="N1" s="101"/>
      <c r="O1" s="101"/>
      <c r="P1" s="101"/>
      <c r="Q1" s="101"/>
      <c r="R1" s="101"/>
      <c r="S1" s="101"/>
      <c r="T1" s="104"/>
      <c r="U1" s="103"/>
      <c r="V1" s="105" t="s">
        <v>3082</v>
      </c>
      <c r="W1" s="105"/>
      <c r="X1" s="105"/>
      <c r="Y1" s="105"/>
      <c r="Z1" s="105"/>
      <c r="AA1" s="105"/>
      <c r="AB1" s="105"/>
      <c r="AC1" s="105"/>
      <c r="AD1" s="102"/>
      <c r="AE1" s="103"/>
    </row>
    <row r="2" spans="1:31" ht="51" customHeight="1">
      <c r="A2" s="106"/>
      <c r="B2" s="107" t="s">
        <v>3083</v>
      </c>
      <c r="C2" s="108" t="s">
        <v>3084</v>
      </c>
      <c r="D2" s="62"/>
      <c r="E2" s="107" t="s">
        <v>3085</v>
      </c>
      <c r="F2" s="108" t="s">
        <v>3084</v>
      </c>
      <c r="G2" s="62"/>
      <c r="H2" s="107" t="s">
        <v>3086</v>
      </c>
      <c r="I2" s="108" t="s">
        <v>3084</v>
      </c>
      <c r="J2" s="102"/>
      <c r="K2" s="103"/>
      <c r="L2" s="107" t="s">
        <v>3083</v>
      </c>
      <c r="M2" s="108" t="s">
        <v>3084</v>
      </c>
      <c r="N2" s="62"/>
      <c r="O2" s="107" t="s">
        <v>3085</v>
      </c>
      <c r="P2" s="108" t="s">
        <v>3084</v>
      </c>
      <c r="Q2" s="62"/>
      <c r="R2" s="107" t="s">
        <v>3087</v>
      </c>
      <c r="S2" s="108" t="s">
        <v>3084</v>
      </c>
      <c r="T2" s="102"/>
      <c r="U2" s="103"/>
      <c r="V2" s="107" t="s">
        <v>3088</v>
      </c>
      <c r="W2" s="108" t="s">
        <v>3089</v>
      </c>
      <c r="Y2" s="107" t="s">
        <v>3088</v>
      </c>
      <c r="Z2" s="109" t="s">
        <v>3090</v>
      </c>
      <c r="AB2" s="107" t="s">
        <v>3088</v>
      </c>
      <c r="AC2" s="108" t="s">
        <v>3091</v>
      </c>
      <c r="AD2" s="102"/>
      <c r="AE2" s="103"/>
    </row>
    <row r="3" spans="1:31" ht="33.75" customHeight="1">
      <c r="A3" s="106"/>
      <c r="B3" s="110" t="s">
        <v>827</v>
      </c>
      <c r="C3" s="111" t="e">
        <f>COUNTIF(Черга!#REF!,Спиляні!$A$1215)</f>
        <v>#REF!</v>
      </c>
      <c r="D3" s="62"/>
      <c r="E3" s="92" t="s">
        <v>3092</v>
      </c>
      <c r="F3" s="111" t="e">
        <f>COUNTIF(Черга!#REF!,E3)</f>
        <v>#REF!</v>
      </c>
      <c r="G3" s="62"/>
      <c r="H3" s="112" t="s">
        <v>3093</v>
      </c>
      <c r="I3" s="111" t="e">
        <f>COUNTBLANK(Черга!#REF!)</f>
        <v>#REF!</v>
      </c>
      <c r="J3" s="102"/>
      <c r="K3" s="103"/>
      <c r="L3" s="110" t="s">
        <v>827</v>
      </c>
      <c r="M3" s="113">
        <f>COUNTIF(Спиляні!$A$1000:$A$1153,Спиляні!$A$1054)</f>
        <v>14</v>
      </c>
      <c r="N3" s="62"/>
      <c r="O3" s="92" t="s">
        <v>3092</v>
      </c>
      <c r="P3" s="113">
        <f>COUNTIF(Спиляні!$C$1004:$C$1157,O3)</f>
        <v>0</v>
      </c>
      <c r="Q3" s="62"/>
      <c r="R3" s="92" t="s">
        <v>2632</v>
      </c>
      <c r="S3" s="113">
        <f>COUNTIF(Спиляні!$G$1000:$G$1153,R3)</f>
        <v>1</v>
      </c>
      <c r="T3" s="102"/>
      <c r="U3" s="103"/>
      <c r="V3" s="114" t="s">
        <v>3094</v>
      </c>
      <c r="W3" s="113">
        <f>ROWS(V4:V12)</f>
        <v>9</v>
      </c>
      <c r="Y3" s="114" t="s">
        <v>3094</v>
      </c>
      <c r="Z3" s="113">
        <f>ROWS(Y4:Y7)</f>
        <v>4</v>
      </c>
      <c r="AB3" s="114" t="s">
        <v>3094</v>
      </c>
      <c r="AC3" s="113">
        <f>ROWS(AB4:AB8)</f>
        <v>5</v>
      </c>
      <c r="AD3" s="102"/>
      <c r="AE3" s="103"/>
    </row>
    <row r="4" spans="1:31" ht="39.75" customHeight="1">
      <c r="A4" s="106"/>
      <c r="B4" s="115" t="s">
        <v>3095</v>
      </c>
      <c r="C4" s="111" t="e">
        <f>COUNTIF(Черга!#REF!,Спиляні!$A$1160)</f>
        <v>#REF!</v>
      </c>
      <c r="D4" s="62"/>
      <c r="E4" s="92" t="s">
        <v>1487</v>
      </c>
      <c r="F4" s="111" t="e">
        <f>COUNTIF(Черга!#REF!,E4)</f>
        <v>#REF!</v>
      </c>
      <c r="G4" s="62"/>
      <c r="H4" s="116">
        <v>38039</v>
      </c>
      <c r="I4" s="111" t="e">
        <f>COUNTIF(Черга!#REF!,H4)</f>
        <v>#REF!</v>
      </c>
      <c r="J4" s="102"/>
      <c r="K4" s="103"/>
      <c r="L4" s="115" t="s">
        <v>3095</v>
      </c>
      <c r="M4" s="111"/>
      <c r="N4" s="62"/>
      <c r="O4" s="92" t="s">
        <v>1487</v>
      </c>
      <c r="P4" s="113">
        <f>COUNTIF(Спиляні!$C$1004:$C$1157,O4)</f>
        <v>0</v>
      </c>
      <c r="Q4" s="62"/>
      <c r="R4" s="92" t="s">
        <v>2629</v>
      </c>
      <c r="S4" s="113">
        <f>COUNTIF(Спиляні!$G$1000:$G$1153,R4)</f>
        <v>1</v>
      </c>
      <c r="T4" s="102"/>
      <c r="U4" s="103"/>
      <c r="V4" s="92" t="s">
        <v>3092</v>
      </c>
      <c r="W4" s="113"/>
      <c r="Y4" s="117" t="s">
        <v>2898</v>
      </c>
      <c r="Z4" s="113"/>
      <c r="AB4" s="92" t="s">
        <v>3092</v>
      </c>
      <c r="AC4" s="113"/>
      <c r="AD4" s="102"/>
      <c r="AE4" s="103"/>
    </row>
    <row r="5" spans="1:31" ht="33.75" customHeight="1">
      <c r="A5" s="106"/>
      <c r="B5" s="110" t="s">
        <v>3096</v>
      </c>
      <c r="C5" s="111" t="e">
        <f>COUNTIF(Черга!#REF!,Черга!#REF!)</f>
        <v>#REF!</v>
      </c>
      <c r="D5" s="62"/>
      <c r="E5" s="117" t="s">
        <v>2898</v>
      </c>
      <c r="F5" s="111" t="e">
        <f>COUNTIF(Черга!#REF!,E5)</f>
        <v>#REF!</v>
      </c>
      <c r="G5" s="62"/>
      <c r="H5" s="116">
        <v>38068</v>
      </c>
      <c r="I5" s="111" t="e">
        <f>COUNTIF(Черга!#REF!,H5)</f>
        <v>#REF!</v>
      </c>
      <c r="J5" s="102"/>
      <c r="K5" s="103"/>
      <c r="L5" s="110" t="s">
        <v>3096</v>
      </c>
      <c r="M5" s="113">
        <f>COUNTIF(Спиляні!$A$1000:$A$1153,Спиляні!$A$1109)</f>
        <v>138</v>
      </c>
      <c r="N5" s="62"/>
      <c r="O5" s="117" t="s">
        <v>2898</v>
      </c>
      <c r="P5" s="113">
        <f>COUNTIF(Спиляні!$C$1004:$C$1157,O5)</f>
        <v>1</v>
      </c>
      <c r="Q5" s="62"/>
      <c r="R5" s="92" t="s">
        <v>2638</v>
      </c>
      <c r="S5" s="113">
        <f>COUNTIF(Спиляні!$G$1000:$G$1153,R5)</f>
        <v>1</v>
      </c>
      <c r="T5" s="102"/>
      <c r="U5" s="103"/>
      <c r="V5" s="92" t="s">
        <v>1487</v>
      </c>
      <c r="W5" s="113"/>
      <c r="Y5" s="117" t="s">
        <v>888</v>
      </c>
      <c r="Z5" s="113"/>
      <c r="AB5" s="92" t="s">
        <v>1487</v>
      </c>
      <c r="AC5" s="113"/>
      <c r="AD5" s="102"/>
      <c r="AE5" s="103"/>
    </row>
    <row r="6" spans="1:31" ht="33.75" customHeight="1">
      <c r="A6" s="106"/>
      <c r="B6" s="110" t="s">
        <v>1096</v>
      </c>
      <c r="C6" s="111" t="e">
        <f>COUNTIF(Черга!#REF!,Черга!#REF!)</f>
        <v>#REF!</v>
      </c>
      <c r="D6" s="62"/>
      <c r="E6" s="117" t="s">
        <v>888</v>
      </c>
      <c r="F6" s="111" t="e">
        <f>COUNTIF(Черга!#REF!,E6)</f>
        <v>#REF!</v>
      </c>
      <c r="G6" s="62"/>
      <c r="H6" s="116">
        <v>38425</v>
      </c>
      <c r="I6" s="111" t="e">
        <f>COUNTIF(Черга!#REF!,H6)</f>
        <v>#REF!</v>
      </c>
      <c r="J6" s="102"/>
      <c r="K6" s="103"/>
      <c r="L6" s="110" t="s">
        <v>1096</v>
      </c>
      <c r="M6" s="113">
        <f>COUNTIF(Спиляні!$A$1000:$A$1153,Спиляні!$A$1048)</f>
        <v>1</v>
      </c>
      <c r="N6" s="62"/>
      <c r="O6" s="117" t="s">
        <v>888</v>
      </c>
      <c r="P6" s="113">
        <f>COUNTIF(Спиляні!$C$1004:$C$1157,O6)</f>
        <v>3</v>
      </c>
      <c r="Q6" s="62"/>
      <c r="R6" s="92" t="s">
        <v>2652</v>
      </c>
      <c r="S6" s="113">
        <f>COUNTIF(Спиляні!$G$1000:$G$1153,R6)</f>
        <v>1</v>
      </c>
      <c r="T6" s="102"/>
      <c r="U6" s="103"/>
      <c r="V6" s="117" t="s">
        <v>2898</v>
      </c>
      <c r="W6" s="113"/>
      <c r="Y6" s="117" t="s">
        <v>2319</v>
      </c>
      <c r="Z6" s="113"/>
      <c r="AB6" s="92" t="s">
        <v>3097</v>
      </c>
      <c r="AC6" s="113"/>
      <c r="AD6" s="102"/>
      <c r="AE6" s="103"/>
    </row>
    <row r="7" spans="1:31" ht="33.75" customHeight="1">
      <c r="A7" s="106"/>
      <c r="B7" s="110" t="s">
        <v>688</v>
      </c>
      <c r="C7" s="111" t="e">
        <f>COUNTIF(Черга!#REF!,Спиляні!$A$1115)</f>
        <v>#REF!</v>
      </c>
      <c r="D7" s="62"/>
      <c r="E7" s="117" t="s">
        <v>2319</v>
      </c>
      <c r="F7" s="111" t="e">
        <f>COUNTIF(Черга!#REF!,E7)</f>
        <v>#REF!</v>
      </c>
      <c r="G7" s="62"/>
      <c r="H7" s="118">
        <v>38497</v>
      </c>
      <c r="I7" s="111" t="e">
        <f>COUNTIF(Черга!#REF!,H7)</f>
        <v>#REF!</v>
      </c>
      <c r="J7" s="102"/>
      <c r="K7" s="103"/>
      <c r="L7" s="110" t="s">
        <v>688</v>
      </c>
      <c r="M7" s="113">
        <f>COUNTIF(Спиляні!$A$1000:$A$1153,Спиляні!$A$1115)</f>
        <v>1</v>
      </c>
      <c r="N7" s="62"/>
      <c r="O7" s="117" t="s">
        <v>2319</v>
      </c>
      <c r="P7" s="113">
        <f>COUNTIF(Спиляні!$C$1004:$C$1157,O7)</f>
        <v>0</v>
      </c>
      <c r="Q7" s="62"/>
      <c r="R7" s="119" t="s">
        <v>2671</v>
      </c>
      <c r="S7" s="113">
        <f>COUNTIF(Спиляні!$G$1000:$G$1153,R7)</f>
        <v>1</v>
      </c>
      <c r="T7" s="102"/>
      <c r="U7" s="103"/>
      <c r="V7" s="117" t="s">
        <v>888</v>
      </c>
      <c r="W7" s="113"/>
      <c r="Y7" s="117" t="s">
        <v>232</v>
      </c>
      <c r="Z7" s="113"/>
      <c r="AB7" s="92" t="s">
        <v>3098</v>
      </c>
      <c r="AC7" s="113"/>
      <c r="AD7" s="102"/>
      <c r="AE7" s="103"/>
    </row>
    <row r="8" spans="1:31" ht="33.75" customHeight="1">
      <c r="A8" s="106"/>
      <c r="B8" s="110" t="s">
        <v>3099</v>
      </c>
      <c r="C8" s="111" t="e">
        <f>COUNTIF(Черга!#REF!,Спиляні!$A$1172)</f>
        <v>#REF!</v>
      </c>
      <c r="D8" s="62"/>
      <c r="E8" s="92" t="s">
        <v>3097</v>
      </c>
      <c r="F8" s="111" t="e">
        <f>COUNTIF(Черга!#REF!,E8)</f>
        <v>#REF!</v>
      </c>
      <c r="G8" s="62"/>
      <c r="H8" s="118">
        <v>38537</v>
      </c>
      <c r="I8" s="111" t="e">
        <f>COUNTIF(Черга!#REF!,H8)</f>
        <v>#REF!</v>
      </c>
      <c r="J8" s="102"/>
      <c r="K8" s="103"/>
      <c r="L8" s="110" t="s">
        <v>3099</v>
      </c>
      <c r="M8" s="111"/>
      <c r="N8" s="62"/>
      <c r="O8" s="92" t="s">
        <v>3097</v>
      </c>
      <c r="P8" s="113">
        <f>COUNTIF(Спиляні!$C$1004:$C$1157,O8)</f>
        <v>0</v>
      </c>
      <c r="Q8" s="62"/>
      <c r="R8" s="119" t="s">
        <v>2679</v>
      </c>
      <c r="S8" s="113">
        <f>COUNTIF(Спиляні!$G$1000:$G$1153,R8)</f>
        <v>4</v>
      </c>
      <c r="T8" s="102"/>
      <c r="U8" s="103"/>
      <c r="V8" s="117" t="s">
        <v>2319</v>
      </c>
      <c r="W8" s="113"/>
      <c r="Y8" s="114" t="s">
        <v>3100</v>
      </c>
      <c r="Z8" s="113">
        <f>ROWS(Y9:Y13)</f>
        <v>5</v>
      </c>
      <c r="AB8" s="92" t="s">
        <v>3101</v>
      </c>
      <c r="AC8" s="113"/>
      <c r="AD8" s="102"/>
      <c r="AE8" s="103"/>
    </row>
    <row r="9" spans="1:31" ht="41.25" customHeight="1">
      <c r="A9" s="106"/>
      <c r="B9" s="120" t="s">
        <v>3102</v>
      </c>
      <c r="C9" s="121" t="e">
        <f>SUM(C3:C8)</f>
        <v>#REF!</v>
      </c>
      <c r="D9" s="62"/>
      <c r="E9" s="117" t="s">
        <v>232</v>
      </c>
      <c r="F9" s="111" t="e">
        <f>COUNTIF(Черга!#REF!,E9)</f>
        <v>#REF!</v>
      </c>
      <c r="G9" s="62"/>
      <c r="H9" s="116">
        <v>38821</v>
      </c>
      <c r="I9" s="111" t="e">
        <f>COUNTIF(Черга!#REF!,H9)</f>
        <v>#REF!</v>
      </c>
      <c r="J9" s="102"/>
      <c r="K9" s="103"/>
      <c r="L9" s="120" t="s">
        <v>3102</v>
      </c>
      <c r="M9" s="121">
        <f>SUM(M3:M8)</f>
        <v>154</v>
      </c>
      <c r="N9" s="62"/>
      <c r="O9" s="117" t="s">
        <v>232</v>
      </c>
      <c r="P9" s="113">
        <f>COUNTIF(Спиляні!$C$1004:$C$1157,O9)</f>
        <v>1</v>
      </c>
      <c r="Q9" s="62"/>
      <c r="R9" s="92" t="s">
        <v>2709</v>
      </c>
      <c r="S9" s="113">
        <f>COUNTIF(Спиляні!$G$1000:$G$1153,R9)</f>
        <v>2</v>
      </c>
      <c r="T9" s="102"/>
      <c r="U9" s="103"/>
      <c r="V9" s="92" t="s">
        <v>3097</v>
      </c>
      <c r="W9" s="113"/>
      <c r="Y9" s="117" t="s">
        <v>685</v>
      </c>
      <c r="Z9" s="113"/>
      <c r="AB9" s="114" t="s">
        <v>3100</v>
      </c>
      <c r="AC9" s="113">
        <f>ROWS(AB10:AB15)</f>
        <v>6</v>
      </c>
      <c r="AD9" s="102"/>
      <c r="AE9" s="103"/>
    </row>
    <row r="10" spans="1:31" ht="33.75" customHeight="1">
      <c r="A10" s="106"/>
      <c r="B10" s="62"/>
      <c r="C10" s="62"/>
      <c r="D10" s="62"/>
      <c r="E10" s="92" t="s">
        <v>3098</v>
      </c>
      <c r="F10" s="111" t="e">
        <f>COUNTIF(Черга!#REF!,E10)</f>
        <v>#REF!</v>
      </c>
      <c r="G10" s="62"/>
      <c r="H10" s="116">
        <v>38915</v>
      </c>
      <c r="I10" s="111" t="e">
        <f>COUNTIF(Черга!#REF!,H10)</f>
        <v>#REF!</v>
      </c>
      <c r="J10" s="102"/>
      <c r="K10" s="103"/>
      <c r="L10" s="62"/>
      <c r="M10" s="62"/>
      <c r="N10" s="62"/>
      <c r="O10" s="92" t="s">
        <v>3098</v>
      </c>
      <c r="P10" s="113">
        <f>COUNTIF(Спиляні!$C$1004:$C$1157,O10)</f>
        <v>0</v>
      </c>
      <c r="Q10" s="62"/>
      <c r="R10" s="119" t="s">
        <v>2731</v>
      </c>
      <c r="S10" s="113">
        <f>COUNTIF(Спиляні!$G$1000:$G$1153,R10)</f>
        <v>1</v>
      </c>
      <c r="T10" s="102"/>
      <c r="U10" s="103"/>
      <c r="V10" s="117" t="s">
        <v>232</v>
      </c>
      <c r="W10" s="113"/>
      <c r="Y10" s="117" t="s">
        <v>43</v>
      </c>
      <c r="Z10" s="113"/>
      <c r="AB10" s="92" t="s">
        <v>1977</v>
      </c>
      <c r="AC10" s="113"/>
      <c r="AD10" s="102"/>
      <c r="AE10" s="103"/>
    </row>
    <row r="11" spans="1:31" ht="45.75" customHeight="1">
      <c r="A11" s="106"/>
      <c r="B11" s="122" t="s">
        <v>3103</v>
      </c>
      <c r="C11" s="123">
        <v>3</v>
      </c>
      <c r="D11" s="62"/>
      <c r="E11" s="92" t="s">
        <v>3101</v>
      </c>
      <c r="F11" s="111" t="e">
        <f>COUNTIF(Черга!#REF!,E11)</f>
        <v>#REF!</v>
      </c>
      <c r="G11" s="62"/>
      <c r="H11" s="116">
        <v>38922</v>
      </c>
      <c r="I11" s="111" t="e">
        <f>COUNTIF(Черга!#REF!,H11)</f>
        <v>#REF!</v>
      </c>
      <c r="J11" s="102"/>
      <c r="K11" s="103"/>
      <c r="L11" s="122" t="s">
        <v>3103</v>
      </c>
      <c r="M11" s="123">
        <v>20</v>
      </c>
      <c r="N11" s="62"/>
      <c r="O11" s="92" t="s">
        <v>3101</v>
      </c>
      <c r="P11" s="113">
        <f>COUNTIF(Спиляні!$C$1004:$C$1157,O11)</f>
        <v>0</v>
      </c>
      <c r="Q11" s="62"/>
      <c r="R11" s="119" t="s">
        <v>2749</v>
      </c>
      <c r="S11" s="113">
        <f>COUNTIF(Спиляні!$G$1000:$G$1153,R11)</f>
        <v>1</v>
      </c>
      <c r="T11" s="102"/>
      <c r="U11" s="103"/>
      <c r="V11" s="92" t="s">
        <v>3098</v>
      </c>
      <c r="W11" s="113"/>
      <c r="Y11" s="117" t="s">
        <v>381</v>
      </c>
      <c r="Z11" s="113"/>
      <c r="AB11" s="92" t="s">
        <v>3104</v>
      </c>
      <c r="AC11" s="113"/>
      <c r="AD11" s="102"/>
      <c r="AE11" s="103"/>
    </row>
    <row r="12" spans="1:31" ht="33.75" customHeight="1">
      <c r="A12" s="106"/>
      <c r="B12" s="62"/>
      <c r="C12" s="62"/>
      <c r="D12" s="62"/>
      <c r="E12" s="92" t="s">
        <v>1977</v>
      </c>
      <c r="F12" s="111" t="e">
        <f>COUNTIF(Черга!#REF!,E12)</f>
        <v>#REF!</v>
      </c>
      <c r="G12" s="62"/>
      <c r="H12" s="116">
        <v>38924</v>
      </c>
      <c r="I12" s="111" t="e">
        <f>COUNTIF(Черга!#REF!,H12)</f>
        <v>#REF!</v>
      </c>
      <c r="J12" s="102"/>
      <c r="K12" s="103"/>
      <c r="N12" s="62"/>
      <c r="O12" s="92" t="s">
        <v>1977</v>
      </c>
      <c r="P12" s="113">
        <f>COUNTIF(Спиляні!$C$1004:$C$1157,O12)</f>
        <v>1</v>
      </c>
      <c r="Q12" s="62"/>
      <c r="R12" s="119" t="s">
        <v>2635</v>
      </c>
      <c r="S12" s="113">
        <f>COUNTIF(Спиляні!$G$1000:$G$1153,R12)</f>
        <v>1</v>
      </c>
      <c r="T12" s="102"/>
      <c r="U12" s="103"/>
      <c r="V12" s="92" t="s">
        <v>3101</v>
      </c>
      <c r="W12" s="113"/>
      <c r="Y12" s="117" t="s">
        <v>3105</v>
      </c>
      <c r="Z12" s="113"/>
      <c r="AB12" s="92" t="s">
        <v>2104</v>
      </c>
      <c r="AC12" s="113"/>
      <c r="AD12" s="102"/>
      <c r="AE12" s="103"/>
    </row>
    <row r="13" spans="1:31" ht="41.25" customHeight="1">
      <c r="A13" s="106"/>
      <c r="B13" s="122" t="s">
        <v>3106</v>
      </c>
      <c r="C13" s="123">
        <v>5</v>
      </c>
      <c r="D13" s="62"/>
      <c r="E13" s="117" t="s">
        <v>685</v>
      </c>
      <c r="F13" s="111" t="e">
        <f>COUNTIF(Черга!#REF!,E13)</f>
        <v>#REF!</v>
      </c>
      <c r="G13" s="62"/>
      <c r="H13" s="116">
        <v>38927</v>
      </c>
      <c r="I13" s="111" t="e">
        <f>COUNTIF(Черга!#REF!,H13)</f>
        <v>#REF!</v>
      </c>
      <c r="J13" s="102"/>
      <c r="K13" s="103"/>
      <c r="L13" s="122" t="s">
        <v>3106</v>
      </c>
      <c r="M13" s="123">
        <v>20</v>
      </c>
      <c r="N13" s="62"/>
      <c r="O13" s="117" t="s">
        <v>685</v>
      </c>
      <c r="P13" s="113">
        <f>COUNTIF(Спиляні!$C$1004:$C$1157,O13)</f>
        <v>1</v>
      </c>
      <c r="Q13" s="62"/>
      <c r="R13" s="119" t="s">
        <v>2641</v>
      </c>
      <c r="S13" s="113">
        <f>COUNTIF(Спиляні!$G$1000:$G$1153,R13)</f>
        <v>3</v>
      </c>
      <c r="T13" s="102"/>
      <c r="U13" s="103"/>
      <c r="V13" s="114" t="s">
        <v>3100</v>
      </c>
      <c r="W13" s="113">
        <f>ROWS(V14:V24)</f>
        <v>11</v>
      </c>
      <c r="Y13" s="117" t="s">
        <v>1762</v>
      </c>
      <c r="Z13" s="113"/>
      <c r="AB13" s="92" t="s">
        <v>3107</v>
      </c>
      <c r="AC13" s="113"/>
      <c r="AD13" s="102"/>
      <c r="AE13" s="103"/>
    </row>
    <row r="14" spans="1:31" ht="33.75" customHeight="1">
      <c r="A14" s="106"/>
      <c r="B14" s="62"/>
      <c r="C14" s="62"/>
      <c r="D14" s="62"/>
      <c r="E14" s="92" t="s">
        <v>3104</v>
      </c>
      <c r="F14" s="111" t="e">
        <f>COUNTIF(Черга!#REF!,E14)</f>
        <v>#REF!</v>
      </c>
      <c r="G14" s="62"/>
      <c r="H14" s="118">
        <v>38946</v>
      </c>
      <c r="I14" s="111" t="e">
        <f>COUNTIF(Черга!#REF!,H14)</f>
        <v>#REF!</v>
      </c>
      <c r="J14" s="102"/>
      <c r="K14" s="103"/>
      <c r="L14" s="62"/>
      <c r="M14" s="62"/>
      <c r="N14" s="62"/>
      <c r="O14" s="92" t="s">
        <v>3104</v>
      </c>
      <c r="P14" s="113">
        <f>COUNTIF(Спиляні!$C$1004:$C$1157,O14)</f>
        <v>0</v>
      </c>
      <c r="Q14" s="62"/>
      <c r="R14" s="119" t="s">
        <v>2647</v>
      </c>
      <c r="S14" s="113">
        <f>COUNTIF(Спиляні!$G$1000:$G$1153,R14)</f>
        <v>3</v>
      </c>
      <c r="T14" s="102"/>
      <c r="U14" s="103"/>
      <c r="V14" s="92" t="s">
        <v>1977</v>
      </c>
      <c r="W14" s="113"/>
      <c r="Y14" s="114" t="s">
        <v>3108</v>
      </c>
      <c r="Z14" s="113">
        <f>ROWS(Y15:Y23)</f>
        <v>9</v>
      </c>
      <c r="AB14" s="92" t="s">
        <v>2786</v>
      </c>
      <c r="AC14" s="113"/>
      <c r="AD14" s="102"/>
      <c r="AE14" s="103"/>
    </row>
    <row r="15" spans="1:31" ht="33.75" customHeight="1">
      <c r="A15" s="106"/>
      <c r="C15" s="124"/>
      <c r="D15" s="62"/>
      <c r="E15" s="92" t="s">
        <v>2104</v>
      </c>
      <c r="F15" s="111" t="e">
        <f>COUNTIF(Черга!#REF!,E15)</f>
        <v>#REF!</v>
      </c>
      <c r="G15" s="62"/>
      <c r="H15" s="116">
        <v>38947</v>
      </c>
      <c r="I15" s="111" t="e">
        <f>COUNTIF(Черга!#REF!,H15)</f>
        <v>#REF!</v>
      </c>
      <c r="J15" s="102"/>
      <c r="K15" s="103"/>
      <c r="L15" s="62"/>
      <c r="M15" s="62"/>
      <c r="N15" s="62"/>
      <c r="O15" s="92" t="s">
        <v>2104</v>
      </c>
      <c r="P15" s="113">
        <f>COUNTIF(Спиляні!$C$1004:$C$1157,O15)</f>
        <v>0</v>
      </c>
      <c r="Q15" s="62"/>
      <c r="R15" s="119" t="s">
        <v>2655</v>
      </c>
      <c r="S15" s="113">
        <f>COUNTIF(Спиляні!$G$1000:$G$1153,R15)</f>
        <v>1</v>
      </c>
      <c r="T15" s="102"/>
      <c r="U15" s="103"/>
      <c r="V15" s="117" t="s">
        <v>685</v>
      </c>
      <c r="W15" s="113"/>
      <c r="Y15" s="117" t="s">
        <v>220</v>
      </c>
      <c r="Z15" s="113"/>
      <c r="AB15" s="92" t="s">
        <v>3109</v>
      </c>
      <c r="AC15" s="113"/>
      <c r="AD15" s="102"/>
      <c r="AE15" s="103"/>
    </row>
    <row r="16" spans="1:31" ht="33.75" customHeight="1">
      <c r="A16" s="106"/>
      <c r="C16" s="62"/>
      <c r="D16" s="62"/>
      <c r="E16" s="117" t="s">
        <v>43</v>
      </c>
      <c r="F16" s="111" t="e">
        <f>COUNTIF(Черга!#REF!,E16)</f>
        <v>#REF!</v>
      </c>
      <c r="G16" s="62"/>
      <c r="H16" s="116">
        <v>38972</v>
      </c>
      <c r="I16" s="111" t="e">
        <f>COUNTIF(Черга!#REF!,H16)</f>
        <v>#REF!</v>
      </c>
      <c r="J16" s="102"/>
      <c r="K16" s="103"/>
      <c r="L16" s="62"/>
      <c r="M16" s="62"/>
      <c r="N16" s="62"/>
      <c r="O16" s="117" t="s">
        <v>43</v>
      </c>
      <c r="P16" s="113">
        <f>COUNTIF(Спиляні!$C$1004:$C$1157,O16)</f>
        <v>1</v>
      </c>
      <c r="Q16" s="62"/>
      <c r="R16" s="119" t="s">
        <v>2659</v>
      </c>
      <c r="S16" s="113">
        <f>COUNTIF(Спиляні!$G$1000:$G$1153,R16)</f>
        <v>4</v>
      </c>
      <c r="T16" s="102"/>
      <c r="U16" s="103"/>
      <c r="V16" s="92" t="s">
        <v>3104</v>
      </c>
      <c r="W16" s="113"/>
      <c r="Y16" s="117" t="s">
        <v>22</v>
      </c>
      <c r="Z16" s="113"/>
      <c r="AB16" s="114" t="s">
        <v>3108</v>
      </c>
      <c r="AC16" s="113">
        <f>ROWS(AB17:AB23)</f>
        <v>7</v>
      </c>
      <c r="AD16" s="102"/>
      <c r="AE16" s="103"/>
    </row>
    <row r="17" spans="1:31" ht="33.75" customHeight="1">
      <c r="A17" s="106"/>
      <c r="C17" s="62"/>
      <c r="D17" s="62"/>
      <c r="E17" s="117" t="s">
        <v>381</v>
      </c>
      <c r="F17" s="111" t="e">
        <f>COUNTIF(Черга!#REF!,E17)</f>
        <v>#REF!</v>
      </c>
      <c r="G17" s="62"/>
      <c r="H17" s="116">
        <v>39007</v>
      </c>
      <c r="I17" s="111" t="e">
        <f>COUNTIF(Черга!#REF!,H17)</f>
        <v>#REF!</v>
      </c>
      <c r="J17" s="102"/>
      <c r="K17" s="103"/>
      <c r="L17" s="62"/>
      <c r="M17" s="62"/>
      <c r="N17" s="62"/>
      <c r="O17" s="117" t="s">
        <v>381</v>
      </c>
      <c r="P17" s="113">
        <f>COUNTIF(Спиляні!$C$1004:$C$1157,O17)</f>
        <v>2</v>
      </c>
      <c r="Q17" s="62"/>
      <c r="R17" s="119" t="s">
        <v>2673</v>
      </c>
      <c r="S17" s="113">
        <f>COUNTIF(Спиляні!$G$1000:$G$1153,R17)</f>
        <v>5</v>
      </c>
      <c r="T17" s="102"/>
      <c r="U17" s="103"/>
      <c r="V17" s="92" t="s">
        <v>2104</v>
      </c>
      <c r="W17" s="113"/>
      <c r="Y17" s="117" t="s">
        <v>3110</v>
      </c>
      <c r="Z17" s="113"/>
      <c r="AB17" s="92" t="s">
        <v>3111</v>
      </c>
      <c r="AC17" s="113"/>
      <c r="AD17" s="102"/>
      <c r="AE17" s="103"/>
    </row>
    <row r="18" spans="1:31" ht="33.75" customHeight="1">
      <c r="A18" s="106"/>
      <c r="C18" s="62"/>
      <c r="D18" s="62"/>
      <c r="E18" s="117" t="s">
        <v>3105</v>
      </c>
      <c r="F18" s="111" t="e">
        <f>COUNTIF(Черга!#REF!,E18)</f>
        <v>#REF!</v>
      </c>
      <c r="G18" s="62"/>
      <c r="H18" s="116">
        <v>39013</v>
      </c>
      <c r="I18" s="111" t="e">
        <f>COUNTIF(Черга!#REF!,H18)</f>
        <v>#REF!</v>
      </c>
      <c r="J18" s="102"/>
      <c r="K18" s="103"/>
      <c r="L18" s="62"/>
      <c r="M18" s="62"/>
      <c r="N18" s="62"/>
      <c r="O18" s="117" t="s">
        <v>3105</v>
      </c>
      <c r="P18" s="113">
        <f>COUNTIF(Спиляні!$C$1004:$C$1157,O18)</f>
        <v>0</v>
      </c>
      <c r="Q18" s="62"/>
      <c r="R18" s="119" t="s">
        <v>2685</v>
      </c>
      <c r="S18" s="113">
        <f>COUNTIF(Спиляні!$G$1000:$G$1153,R18)</f>
        <v>14</v>
      </c>
      <c r="T18" s="102"/>
      <c r="U18" s="103"/>
      <c r="V18" s="117" t="s">
        <v>43</v>
      </c>
      <c r="W18" s="113"/>
      <c r="Y18" s="117" t="s">
        <v>3112</v>
      </c>
      <c r="Z18" s="113"/>
      <c r="AB18" s="92" t="s">
        <v>3113</v>
      </c>
      <c r="AC18" s="113"/>
      <c r="AD18" s="102"/>
      <c r="AE18" s="103"/>
    </row>
    <row r="19" spans="1:31" ht="33.75" customHeight="1">
      <c r="A19" s="106"/>
      <c r="C19" s="62"/>
      <c r="D19" s="62"/>
      <c r="E19" s="92" t="s">
        <v>3107</v>
      </c>
      <c r="F19" s="111" t="e">
        <f>COUNTIF(Черга!#REF!,E19)</f>
        <v>#REF!</v>
      </c>
      <c r="G19" s="62"/>
      <c r="H19" s="116">
        <v>39042</v>
      </c>
      <c r="I19" s="111" t="e">
        <f>COUNTIF(Черга!#REF!,H19)</f>
        <v>#REF!</v>
      </c>
      <c r="J19" s="102"/>
      <c r="K19" s="103"/>
      <c r="L19" s="62"/>
      <c r="M19" s="62"/>
      <c r="N19" s="62"/>
      <c r="O19" s="92" t="s">
        <v>3107</v>
      </c>
      <c r="P19" s="113">
        <f>COUNTIF(Спиляні!$C$1004:$C$1157,O19)</f>
        <v>0</v>
      </c>
      <c r="Q19" s="62"/>
      <c r="R19" s="92" t="s">
        <v>2704</v>
      </c>
      <c r="S19" s="113">
        <f>COUNTIF(Спиляні!$G$1000:$G$1153,R19)</f>
        <v>3</v>
      </c>
      <c r="T19" s="102"/>
      <c r="U19" s="103"/>
      <c r="V19" s="117" t="s">
        <v>381</v>
      </c>
      <c r="W19" s="113"/>
      <c r="Y19" s="117" t="s">
        <v>649</v>
      </c>
      <c r="Z19" s="113"/>
      <c r="AB19" s="92" t="s">
        <v>3114</v>
      </c>
      <c r="AC19" s="113"/>
      <c r="AD19" s="102"/>
      <c r="AE19" s="103"/>
    </row>
    <row r="20" spans="1:31" ht="33.75" customHeight="1">
      <c r="A20" s="106"/>
      <c r="C20" s="62"/>
      <c r="D20" s="62"/>
      <c r="E20" s="117" t="s">
        <v>1762</v>
      </c>
      <c r="F20" s="111" t="e">
        <f>COUNTIF(Черга!#REF!,E20)</f>
        <v>#REF!</v>
      </c>
      <c r="G20" s="62"/>
      <c r="H20" s="116">
        <v>39044</v>
      </c>
      <c r="I20" s="111" t="e">
        <f>COUNTIF(Черга!#REF!,H20)</f>
        <v>#REF!</v>
      </c>
      <c r="J20" s="102"/>
      <c r="K20" s="103"/>
      <c r="L20" s="62"/>
      <c r="M20" s="62"/>
      <c r="N20" s="62"/>
      <c r="O20" s="117" t="s">
        <v>1762</v>
      </c>
      <c r="P20" s="113">
        <f>COUNTIF(Спиляні!$C$1004:$C$1157,O20)</f>
        <v>2</v>
      </c>
      <c r="Q20" s="62"/>
      <c r="R20" s="119" t="s">
        <v>2713</v>
      </c>
      <c r="S20" s="113">
        <f>COUNTIF(Спиляні!$G$1000:$G$1153,R20)</f>
        <v>8</v>
      </c>
      <c r="T20" s="102"/>
      <c r="U20" s="103"/>
      <c r="V20" s="117" t="s">
        <v>3105</v>
      </c>
      <c r="W20" s="113"/>
      <c r="Y20" s="117" t="s">
        <v>3115</v>
      </c>
      <c r="Z20" s="113"/>
      <c r="AB20" s="92" t="s">
        <v>3116</v>
      </c>
      <c r="AC20" s="113"/>
      <c r="AD20" s="102"/>
      <c r="AE20" s="103"/>
    </row>
    <row r="21" spans="1:31" ht="33.75" customHeight="1">
      <c r="A21" s="106"/>
      <c r="C21" s="62"/>
      <c r="D21" s="62"/>
      <c r="E21" s="92" t="s">
        <v>2786</v>
      </c>
      <c r="F21" s="111" t="e">
        <f>COUNTIF(Черга!#REF!,E21)</f>
        <v>#REF!</v>
      </c>
      <c r="G21" s="62"/>
      <c r="H21" s="116">
        <v>39051</v>
      </c>
      <c r="I21" s="111" t="e">
        <f>COUNTIF(Черга!#REF!,H21)</f>
        <v>#REF!</v>
      </c>
      <c r="J21" s="102"/>
      <c r="K21" s="103"/>
      <c r="L21" s="62"/>
      <c r="M21" s="62"/>
      <c r="N21" s="62"/>
      <c r="O21" s="92" t="s">
        <v>2786</v>
      </c>
      <c r="P21" s="113">
        <f>COUNTIF(Спиляні!$C$1004:$C$1157,O21)</f>
        <v>1</v>
      </c>
      <c r="Q21" s="62"/>
      <c r="R21" s="119" t="s">
        <v>2733</v>
      </c>
      <c r="S21" s="113">
        <f>COUNTIF(Спиляні!$G$1000:$G$1153,R21)</f>
        <v>8</v>
      </c>
      <c r="T21" s="102"/>
      <c r="U21" s="103"/>
      <c r="V21" s="92" t="s">
        <v>3107</v>
      </c>
      <c r="W21" s="113"/>
      <c r="Y21" s="117" t="s">
        <v>60</v>
      </c>
      <c r="Z21" s="113"/>
      <c r="AB21" s="92" t="s">
        <v>3117</v>
      </c>
      <c r="AC21" s="113"/>
      <c r="AD21" s="102"/>
      <c r="AE21" s="103"/>
    </row>
    <row r="22" spans="1:31" ht="33.75" customHeight="1">
      <c r="A22" s="106"/>
      <c r="C22" s="62"/>
      <c r="D22" s="62"/>
      <c r="E22" s="92" t="s">
        <v>3109</v>
      </c>
      <c r="F22" s="111" t="e">
        <f>COUNTIF(Черга!#REF!,E22)</f>
        <v>#REF!</v>
      </c>
      <c r="G22" s="62"/>
      <c r="H22" s="116">
        <v>39070</v>
      </c>
      <c r="I22" s="111" t="e">
        <f>COUNTIF(Черга!#REF!,H22)</f>
        <v>#REF!</v>
      </c>
      <c r="J22" s="102"/>
      <c r="K22" s="103"/>
      <c r="L22" s="62"/>
      <c r="M22" s="62"/>
      <c r="N22" s="62"/>
      <c r="O22" s="92" t="s">
        <v>3109</v>
      </c>
      <c r="P22" s="113">
        <f>COUNTIF(Спиляні!$C$1004:$C$1157,O22)</f>
        <v>0</v>
      </c>
      <c r="Q22" s="62"/>
      <c r="R22" s="92" t="s">
        <v>2751</v>
      </c>
      <c r="S22" s="113">
        <f>COUNTIF(Спиляні!$G$1000:$G$1153,R22)</f>
        <v>3</v>
      </c>
      <c r="T22" s="102"/>
      <c r="U22" s="103"/>
      <c r="V22" s="117" t="s">
        <v>1762</v>
      </c>
      <c r="W22" s="113"/>
      <c r="Y22" s="117" t="s">
        <v>2210</v>
      </c>
      <c r="Z22" s="113"/>
      <c r="AB22" s="92" t="s">
        <v>3118</v>
      </c>
      <c r="AC22" s="113"/>
      <c r="AD22" s="102"/>
      <c r="AE22" s="103"/>
    </row>
    <row r="23" spans="1:31" ht="33.75" customHeight="1">
      <c r="A23" s="106"/>
      <c r="C23" s="62"/>
      <c r="D23" s="62"/>
      <c r="E23" s="117" t="s">
        <v>220</v>
      </c>
      <c r="F23" s="111" t="e">
        <f>COUNTIF(Черга!#REF!,E23)</f>
        <v>#REF!</v>
      </c>
      <c r="G23" s="62"/>
      <c r="H23" s="116">
        <v>39071</v>
      </c>
      <c r="I23" s="111" t="e">
        <f>COUNTIF(Черга!#REF!,H23)</f>
        <v>#REF!</v>
      </c>
      <c r="J23" s="102"/>
      <c r="K23" s="103"/>
      <c r="L23" s="62"/>
      <c r="M23" s="62"/>
      <c r="N23" s="62"/>
      <c r="O23" s="117" t="s">
        <v>220</v>
      </c>
      <c r="P23" s="113">
        <f>COUNTIF(Спиляні!$C$1004:$C$1157,O23)</f>
        <v>4</v>
      </c>
      <c r="Q23" s="62"/>
      <c r="R23" s="92" t="s">
        <v>2757</v>
      </c>
      <c r="S23" s="113">
        <f>COUNTIF(Спиляні!$G$1000:$G$1153,R23)</f>
        <v>3</v>
      </c>
      <c r="T23" s="102"/>
      <c r="U23" s="103"/>
      <c r="V23" s="92" t="s">
        <v>2786</v>
      </c>
      <c r="W23" s="113"/>
      <c r="Y23" s="117" t="s">
        <v>2797</v>
      </c>
      <c r="Z23" s="113"/>
      <c r="AB23" s="92" t="s">
        <v>3119</v>
      </c>
      <c r="AC23" s="113"/>
      <c r="AD23" s="102"/>
      <c r="AE23" s="103"/>
    </row>
    <row r="24" spans="1:31" ht="49.5" customHeight="1">
      <c r="A24" s="106"/>
      <c r="C24" s="62"/>
      <c r="D24" s="62"/>
      <c r="E24" s="92" t="s">
        <v>3111</v>
      </c>
      <c r="F24" s="111" t="e">
        <f>COUNTIF(Черга!#REF!,E24)</f>
        <v>#REF!</v>
      </c>
      <c r="G24" s="62"/>
      <c r="H24" s="116">
        <v>39107</v>
      </c>
      <c r="I24" s="111" t="e">
        <f>COUNTIF(Черга!#REF!,H24)</f>
        <v>#REF!</v>
      </c>
      <c r="J24" s="102"/>
      <c r="K24" s="103"/>
      <c r="L24" s="62"/>
      <c r="M24" s="62"/>
      <c r="N24" s="62"/>
      <c r="O24" s="92" t="s">
        <v>3111</v>
      </c>
      <c r="P24" s="113">
        <f>COUNTIF(Спиляні!$C$1004:$C$1157,O24)</f>
        <v>0</v>
      </c>
      <c r="Q24" s="62"/>
      <c r="R24" s="92" t="s">
        <v>2769</v>
      </c>
      <c r="S24" s="113">
        <f>COUNTIF(Спиляні!$G$1000:$G$1153,R24)</f>
        <v>1</v>
      </c>
      <c r="T24" s="102"/>
      <c r="U24" s="103"/>
      <c r="V24" s="92" t="s">
        <v>3109</v>
      </c>
      <c r="W24" s="113"/>
      <c r="Y24" s="114" t="s">
        <v>3120</v>
      </c>
      <c r="Z24" s="113">
        <f>ROWS(Y25:Y30)</f>
        <v>6</v>
      </c>
      <c r="AB24" s="114" t="s">
        <v>3120</v>
      </c>
      <c r="AC24" s="113">
        <f>ROWS(AB25:AB30)</f>
        <v>6</v>
      </c>
      <c r="AD24" s="102"/>
      <c r="AE24" s="103"/>
    </row>
    <row r="25" spans="1:31" ht="51" customHeight="1">
      <c r="A25" s="106"/>
      <c r="C25" s="62"/>
      <c r="D25" s="62"/>
      <c r="E25" s="92" t="s">
        <v>3113</v>
      </c>
      <c r="F25" s="111" t="e">
        <f>COUNTIF(Черга!#REF!,E25)</f>
        <v>#REF!</v>
      </c>
      <c r="G25" s="62"/>
      <c r="H25" s="116">
        <v>39128</v>
      </c>
      <c r="I25" s="111" t="e">
        <f>COUNTIF(Черга!#REF!,H25)</f>
        <v>#REF!</v>
      </c>
      <c r="J25" s="102"/>
      <c r="K25" s="103"/>
      <c r="L25" s="62"/>
      <c r="M25" s="62"/>
      <c r="N25" s="62"/>
      <c r="O25" s="92" t="s">
        <v>3113</v>
      </c>
      <c r="P25" s="113">
        <f>COUNTIF(Спиляні!$C$1004:$C$1157,O25)</f>
        <v>0</v>
      </c>
      <c r="Q25" s="62"/>
      <c r="R25" s="92" t="s">
        <v>2762</v>
      </c>
      <c r="S25" s="113">
        <f>COUNTIF(Спиляні!$G$1000:$G$1153,R25)</f>
        <v>3</v>
      </c>
      <c r="T25" s="102"/>
      <c r="U25" s="103"/>
      <c r="V25" s="114" t="s">
        <v>3108</v>
      </c>
      <c r="W25" s="113">
        <f>ROWS(V26:V41)</f>
        <v>16</v>
      </c>
      <c r="Y25" s="117" t="s">
        <v>149</v>
      </c>
      <c r="Z25" s="113"/>
      <c r="AB25" s="92" t="s">
        <v>3121</v>
      </c>
      <c r="AC25" s="113"/>
      <c r="AD25" s="102"/>
      <c r="AE25" s="103"/>
    </row>
    <row r="26" spans="1:31" ht="33.75" customHeight="1">
      <c r="A26" s="106"/>
      <c r="C26" s="62"/>
      <c r="D26" s="62"/>
      <c r="E26" s="92" t="s">
        <v>3114</v>
      </c>
      <c r="F26" s="111" t="e">
        <f>COUNTIF(Черга!#REF!,E26)</f>
        <v>#REF!</v>
      </c>
      <c r="G26" s="62"/>
      <c r="H26" s="116">
        <v>39158</v>
      </c>
      <c r="I26" s="111" t="e">
        <f>COUNTIF(Черга!#REF!,H26)</f>
        <v>#REF!</v>
      </c>
      <c r="J26" s="102"/>
      <c r="K26" s="103"/>
      <c r="L26" s="62"/>
      <c r="M26" s="62"/>
      <c r="N26" s="62"/>
      <c r="O26" s="92" t="s">
        <v>3114</v>
      </c>
      <c r="P26" s="113">
        <f>COUNTIF(Спиляні!$C$1004:$C$1157,O26)</f>
        <v>0</v>
      </c>
      <c r="Q26" s="62"/>
      <c r="R26" s="92" t="s">
        <v>2766</v>
      </c>
      <c r="S26" s="113">
        <f>COUNTIF(Спиляні!$G$1000:$G$1153,R26)</f>
        <v>8</v>
      </c>
      <c r="T26" s="102"/>
      <c r="U26" s="103"/>
      <c r="V26" s="117" t="s">
        <v>220</v>
      </c>
      <c r="W26" s="113"/>
      <c r="Y26" s="117" t="s">
        <v>9</v>
      </c>
      <c r="Z26" s="113"/>
      <c r="AB26" s="92" t="s">
        <v>3122</v>
      </c>
      <c r="AC26" s="113"/>
      <c r="AD26" s="102"/>
      <c r="AE26" s="103"/>
    </row>
    <row r="27" spans="1:31" ht="29.25" customHeight="1">
      <c r="A27" s="106"/>
      <c r="C27" s="62"/>
      <c r="D27" s="62"/>
      <c r="E27" s="117" t="s">
        <v>22</v>
      </c>
      <c r="F27" s="111" t="e">
        <f>COUNTIF(Черга!#REF!,E27)</f>
        <v>#REF!</v>
      </c>
      <c r="G27" s="62"/>
      <c r="H27" s="116">
        <v>39167</v>
      </c>
      <c r="I27" s="111" t="e">
        <f>COUNTIF(Черга!#REF!,H27)</f>
        <v>#REF!</v>
      </c>
      <c r="J27" s="102"/>
      <c r="K27" s="103"/>
      <c r="L27" s="62"/>
      <c r="M27" s="62"/>
      <c r="N27" s="62"/>
      <c r="O27" s="117" t="s">
        <v>22</v>
      </c>
      <c r="P27" s="113">
        <f>COUNTIF(Спиляні!$C$1004:$C$1157,O27)</f>
        <v>2</v>
      </c>
      <c r="Q27" s="62"/>
      <c r="R27" s="92" t="s">
        <v>2788</v>
      </c>
      <c r="S27" s="113">
        <f>COUNTIF(Спиляні!$G$1000:$G$1153,R27)</f>
        <v>6</v>
      </c>
      <c r="T27" s="102"/>
      <c r="U27" s="103"/>
      <c r="V27" s="92" t="s">
        <v>3111</v>
      </c>
      <c r="W27" s="113"/>
      <c r="Y27" s="117" t="s">
        <v>37</v>
      </c>
      <c r="Z27" s="113"/>
      <c r="AB27" s="92" t="s">
        <v>3123</v>
      </c>
      <c r="AC27" s="113"/>
      <c r="AD27" s="102"/>
      <c r="AE27" s="103"/>
    </row>
    <row r="28" spans="1:31" ht="33.75" customHeight="1">
      <c r="A28" s="106"/>
      <c r="C28" s="62"/>
      <c r="D28" s="62"/>
      <c r="E28" s="117" t="s">
        <v>3110</v>
      </c>
      <c r="F28" s="111" t="e">
        <f>COUNTIF(Черга!#REF!,E28)</f>
        <v>#REF!</v>
      </c>
      <c r="G28" s="62"/>
      <c r="H28" s="118">
        <v>39182</v>
      </c>
      <c r="I28" s="111" t="e">
        <f>COUNTIF(Черга!#REF!,H28)</f>
        <v>#REF!</v>
      </c>
      <c r="J28" s="102"/>
      <c r="K28" s="103"/>
      <c r="L28" s="62"/>
      <c r="M28" s="62"/>
      <c r="N28" s="62"/>
      <c r="O28" s="117" t="s">
        <v>2661</v>
      </c>
      <c r="P28" s="113">
        <f>COUNTIF(Спиляні!$C$1004:$C$1157,O28)</f>
        <v>1</v>
      </c>
      <c r="Q28" s="62"/>
      <c r="R28" s="92" t="s">
        <v>2798</v>
      </c>
      <c r="S28" s="113">
        <f>COUNTIF(Спиляні!$G$1000:$G$1153,R28)</f>
        <v>2</v>
      </c>
      <c r="T28" s="102"/>
      <c r="U28" s="103"/>
      <c r="V28" s="92" t="s">
        <v>3113</v>
      </c>
      <c r="W28" s="113"/>
      <c r="Y28" s="117" t="s">
        <v>284</v>
      </c>
      <c r="Z28" s="113"/>
      <c r="AB28" s="92" t="s">
        <v>2227</v>
      </c>
      <c r="AC28" s="113"/>
      <c r="AD28" s="102"/>
      <c r="AE28" s="103"/>
    </row>
    <row r="29" spans="1:31" ht="33.75" customHeight="1">
      <c r="A29" s="106"/>
      <c r="C29" s="62"/>
      <c r="D29" s="62"/>
      <c r="E29" s="117" t="s">
        <v>2156</v>
      </c>
      <c r="F29" s="111" t="e">
        <f>COUNTIF(Черга!#REF!,E29)</f>
        <v>#REF!</v>
      </c>
      <c r="G29" s="62"/>
      <c r="H29" s="116">
        <v>39186</v>
      </c>
      <c r="I29" s="111" t="e">
        <f>COUNTIF(Черга!#REF!,H29)</f>
        <v>#REF!</v>
      </c>
      <c r="J29" s="102"/>
      <c r="K29" s="103"/>
      <c r="L29" s="62"/>
      <c r="M29" s="62"/>
      <c r="N29" s="62"/>
      <c r="O29" s="117" t="s">
        <v>2156</v>
      </c>
      <c r="P29" s="113">
        <f>COUNTIF(Спиляні!$C$1004:$C$1157,O29)</f>
        <v>2</v>
      </c>
      <c r="Q29" s="62"/>
      <c r="R29" s="92" t="s">
        <v>2804</v>
      </c>
      <c r="S29" s="113">
        <f>COUNTIF(Спиляні!$G$1000:$G$1153,R29)</f>
        <v>1</v>
      </c>
      <c r="T29" s="102"/>
      <c r="U29" s="103"/>
      <c r="V29" s="92" t="s">
        <v>3114</v>
      </c>
      <c r="W29" s="113"/>
      <c r="Y29" s="117" t="s">
        <v>778</v>
      </c>
      <c r="Z29" s="113"/>
      <c r="AB29" s="92" t="s">
        <v>3124</v>
      </c>
      <c r="AC29" s="113"/>
      <c r="AD29" s="102"/>
      <c r="AE29" s="103"/>
    </row>
    <row r="30" spans="1:31" ht="33.75" customHeight="1">
      <c r="A30" s="106"/>
      <c r="C30" s="62"/>
      <c r="D30" s="62"/>
      <c r="E30" s="117" t="s">
        <v>649</v>
      </c>
      <c r="F30" s="111" t="e">
        <f>COUNTIF(Черга!#REF!,E30)</f>
        <v>#REF!</v>
      </c>
      <c r="G30" s="62"/>
      <c r="H30" s="116">
        <v>39190</v>
      </c>
      <c r="I30" s="111" t="e">
        <f>COUNTIF(Черга!#REF!,H30)</f>
        <v>#REF!</v>
      </c>
      <c r="J30" s="102"/>
      <c r="K30" s="103"/>
      <c r="L30" s="62"/>
      <c r="M30" s="62"/>
      <c r="N30" s="62"/>
      <c r="O30" s="117" t="s">
        <v>649</v>
      </c>
      <c r="P30" s="113">
        <f>COUNTIF(Спиляні!$C$1004:$C$1157,O30)</f>
        <v>0</v>
      </c>
      <c r="Q30" s="62"/>
      <c r="R30" s="92" t="s">
        <v>2806</v>
      </c>
      <c r="S30" s="113">
        <f>COUNTIF(Спиляні!$G$1000:$G$1153,R30)</f>
        <v>2</v>
      </c>
      <c r="T30" s="102"/>
      <c r="U30" s="103"/>
      <c r="V30" s="117" t="s">
        <v>22</v>
      </c>
      <c r="W30" s="113"/>
      <c r="Y30" s="117" t="s">
        <v>307</v>
      </c>
      <c r="Z30" s="113"/>
      <c r="AB30" s="92" t="s">
        <v>3125</v>
      </c>
      <c r="AC30" s="113"/>
      <c r="AD30" s="102"/>
      <c r="AE30" s="103"/>
    </row>
    <row r="31" spans="1:31" ht="33.75" customHeight="1">
      <c r="A31" s="106"/>
      <c r="C31" s="62"/>
      <c r="D31" s="62"/>
      <c r="E31" s="117" t="s">
        <v>3115</v>
      </c>
      <c r="F31" s="111" t="e">
        <f>COUNTIF(Черга!#REF!,E31)</f>
        <v>#REF!</v>
      </c>
      <c r="G31" s="62"/>
      <c r="H31" s="118">
        <v>39198</v>
      </c>
      <c r="I31" s="111" t="e">
        <f>COUNTIF(Черга!#REF!,H31)</f>
        <v>#REF!</v>
      </c>
      <c r="J31" s="102"/>
      <c r="K31" s="103"/>
      <c r="L31" s="62"/>
      <c r="M31" s="62"/>
      <c r="N31" s="62"/>
      <c r="O31" s="117" t="s">
        <v>3115</v>
      </c>
      <c r="P31" s="113">
        <f>COUNTIF(Спиляні!$C$1004:$C$1157,O31)</f>
        <v>0</v>
      </c>
      <c r="Q31" s="62"/>
      <c r="R31" s="92" t="s">
        <v>2810</v>
      </c>
      <c r="S31" s="113">
        <f>COUNTIF(Спиляні!$G$1000:$G$1153,R31)</f>
        <v>5</v>
      </c>
      <c r="T31" s="102"/>
      <c r="U31" s="103"/>
      <c r="V31" s="117" t="s">
        <v>3110</v>
      </c>
      <c r="W31" s="113"/>
      <c r="Y31" s="114" t="s">
        <v>3126</v>
      </c>
      <c r="Z31" s="113">
        <f>ROWS(Y32:Y32)</f>
        <v>1</v>
      </c>
      <c r="AB31" s="114" t="s">
        <v>3126</v>
      </c>
      <c r="AC31" s="113">
        <f>ROWS(AB32:AB41)</f>
        <v>10</v>
      </c>
      <c r="AD31" s="102"/>
      <c r="AE31" s="103"/>
    </row>
    <row r="32" spans="1:31" ht="33.75" customHeight="1">
      <c r="A32" s="106"/>
      <c r="C32" s="62"/>
      <c r="D32" s="62"/>
      <c r="E32" s="92" t="s">
        <v>3116</v>
      </c>
      <c r="F32" s="111" t="e">
        <f>COUNTIF(Черга!#REF!,E32)</f>
        <v>#REF!</v>
      </c>
      <c r="G32" s="62"/>
      <c r="H32" s="116">
        <v>39217</v>
      </c>
      <c r="I32" s="111" t="e">
        <f>COUNTIF(Черга!#REF!,H32)</f>
        <v>#REF!</v>
      </c>
      <c r="J32" s="102"/>
      <c r="K32" s="103"/>
      <c r="L32" s="62"/>
      <c r="M32" s="62"/>
      <c r="N32" s="62"/>
      <c r="O32" s="92" t="s">
        <v>3116</v>
      </c>
      <c r="P32" s="113">
        <f>COUNTIF(Спиляні!$C$1004:$C$1157,O32)</f>
        <v>0</v>
      </c>
      <c r="Q32" s="62"/>
      <c r="R32" s="92" t="s">
        <v>2819</v>
      </c>
      <c r="S32" s="113">
        <f>COUNTIF(Спиляні!$G$1000:$G$1153,R32)</f>
        <v>1</v>
      </c>
      <c r="T32" s="102"/>
      <c r="U32" s="103"/>
      <c r="V32" s="117" t="s">
        <v>3112</v>
      </c>
      <c r="W32" s="113"/>
      <c r="Y32" s="117" t="s">
        <v>3127</v>
      </c>
      <c r="Z32" s="113"/>
      <c r="AB32" s="92" t="s">
        <v>3128</v>
      </c>
      <c r="AC32" s="113"/>
      <c r="AD32" s="102"/>
      <c r="AE32" s="103"/>
    </row>
    <row r="33" spans="1:31" ht="33.75" customHeight="1">
      <c r="A33" s="106"/>
      <c r="C33" s="62"/>
      <c r="D33" s="62"/>
      <c r="E33" s="117" t="s">
        <v>60</v>
      </c>
      <c r="F33" s="111" t="e">
        <f>COUNTIF(Черга!#REF!,E33)</f>
        <v>#REF!</v>
      </c>
      <c r="G33" s="62"/>
      <c r="H33" s="116">
        <v>39220</v>
      </c>
      <c r="I33" s="111" t="e">
        <f>COUNTIF(Черга!#REF!,H33)</f>
        <v>#REF!</v>
      </c>
      <c r="J33" s="102"/>
      <c r="K33" s="103"/>
      <c r="L33" s="62"/>
      <c r="M33" s="62"/>
      <c r="N33" s="62"/>
      <c r="O33" s="117" t="s">
        <v>60</v>
      </c>
      <c r="P33" s="113">
        <f>COUNTIF(Спиляні!$C$1004:$C$1157,O33)</f>
        <v>0</v>
      </c>
      <c r="Q33" s="62"/>
      <c r="R33" s="92" t="s">
        <v>2821</v>
      </c>
      <c r="S33" s="113">
        <f>COUNTIF(Спиляні!$G$1000:$G$1153,R33)</f>
        <v>3</v>
      </c>
      <c r="T33" s="102"/>
      <c r="U33" s="103"/>
      <c r="V33" s="117" t="s">
        <v>649</v>
      </c>
      <c r="W33" s="113"/>
      <c r="Y33" s="114" t="s">
        <v>3129</v>
      </c>
      <c r="Z33" s="113">
        <v>0</v>
      </c>
      <c r="AB33" s="92" t="s">
        <v>3130</v>
      </c>
      <c r="AC33" s="113"/>
      <c r="AD33" s="102"/>
      <c r="AE33" s="103"/>
    </row>
    <row r="34" spans="1:31" ht="33.75" customHeight="1">
      <c r="A34" s="106"/>
      <c r="C34" s="62"/>
      <c r="D34" s="62"/>
      <c r="E34" s="117" t="s">
        <v>2210</v>
      </c>
      <c r="F34" s="111" t="e">
        <f>COUNTIF(Черга!#REF!,E34)</f>
        <v>#REF!</v>
      </c>
      <c r="G34" s="62"/>
      <c r="H34" s="118">
        <v>39223</v>
      </c>
      <c r="I34" s="111" t="e">
        <f>COUNTIF(Черга!#REF!,H34)</f>
        <v>#REF!</v>
      </c>
      <c r="J34" s="102"/>
      <c r="K34" s="103"/>
      <c r="L34" s="62"/>
      <c r="M34" s="62"/>
      <c r="N34" s="62"/>
      <c r="O34" s="117" t="s">
        <v>2210</v>
      </c>
      <c r="P34" s="113">
        <f>COUNTIF(Спиляні!$C$1004:$C$1157,O34)</f>
        <v>1</v>
      </c>
      <c r="Q34" s="62"/>
      <c r="R34" s="92" t="s">
        <v>2826</v>
      </c>
      <c r="S34" s="113">
        <f>COUNTIF(Спиляні!$G$1000:$G$1153,R34)</f>
        <v>3</v>
      </c>
      <c r="T34" s="102"/>
      <c r="U34" s="103"/>
      <c r="V34" s="117" t="s">
        <v>3115</v>
      </c>
      <c r="W34" s="113"/>
      <c r="Y34" s="125"/>
      <c r="Z34" s="113"/>
      <c r="AB34" s="92" t="s">
        <v>3131</v>
      </c>
      <c r="AC34" s="113"/>
      <c r="AD34" s="102"/>
      <c r="AE34" s="103"/>
    </row>
    <row r="35" spans="1:31" ht="33.75" customHeight="1">
      <c r="A35" s="106"/>
      <c r="C35" s="62"/>
      <c r="D35" s="62"/>
      <c r="E35" s="92" t="s">
        <v>3117</v>
      </c>
      <c r="F35" s="111" t="e">
        <f>COUNTIF(Черга!#REF!,E35)</f>
        <v>#REF!</v>
      </c>
      <c r="G35" s="62"/>
      <c r="H35" s="118">
        <v>39239</v>
      </c>
      <c r="I35" s="111" t="e">
        <f>COUNTIF(Черга!#REF!,H35)</f>
        <v>#REF!</v>
      </c>
      <c r="J35" s="102"/>
      <c r="K35" s="103"/>
      <c r="L35" s="62"/>
      <c r="M35" s="62"/>
      <c r="N35" s="62"/>
      <c r="O35" s="92" t="s">
        <v>3117</v>
      </c>
      <c r="P35" s="113">
        <f>COUNTIF(Спиляні!$C$1004:$C$1157,O35)</f>
        <v>0</v>
      </c>
      <c r="Q35" s="62"/>
      <c r="R35" s="92" t="s">
        <v>2832</v>
      </c>
      <c r="S35" s="113">
        <f>COUNTIF(Спиляні!$G$1000:$G$1153,R35)</f>
        <v>3</v>
      </c>
      <c r="T35" s="102"/>
      <c r="U35" s="103"/>
      <c r="V35" s="92" t="s">
        <v>3116</v>
      </c>
      <c r="W35" s="113"/>
      <c r="Y35" s="114" t="s">
        <v>3132</v>
      </c>
      <c r="Z35" s="113">
        <f>ROWS(Y36:Y36)</f>
        <v>1</v>
      </c>
      <c r="AB35" s="92" t="s">
        <v>3133</v>
      </c>
      <c r="AC35" s="113"/>
      <c r="AD35" s="102"/>
      <c r="AE35" s="103"/>
    </row>
    <row r="36" spans="1:31" ht="12.75">
      <c r="A36" s="106"/>
      <c r="C36" s="62"/>
      <c r="D36" s="62"/>
      <c r="E36" s="117" t="s">
        <v>2797</v>
      </c>
      <c r="F36" s="111" t="e">
        <f>COUNTIF(Черга!#REF!,E36)</f>
        <v>#REF!</v>
      </c>
      <c r="G36" s="62"/>
      <c r="H36" s="118">
        <v>39244</v>
      </c>
      <c r="I36" s="111" t="e">
        <f>COUNTIF(Черга!#REF!,H36)</f>
        <v>#REF!</v>
      </c>
      <c r="J36" s="102"/>
      <c r="K36" s="103"/>
      <c r="L36" s="62"/>
      <c r="M36" s="62"/>
      <c r="N36" s="62"/>
      <c r="O36" s="117" t="s">
        <v>2797</v>
      </c>
      <c r="P36" s="113">
        <f>COUNTIF(Спиляні!$C$1004:$C$1157,O36)</f>
        <v>1</v>
      </c>
      <c r="Q36" s="62"/>
      <c r="R36" s="92" t="s">
        <v>2838</v>
      </c>
      <c r="S36" s="113">
        <f>COUNTIF(Спиляні!$G$1000:$G$1153,R36)</f>
        <v>4</v>
      </c>
      <c r="T36" s="102"/>
      <c r="U36" s="103"/>
      <c r="V36" s="117" t="s">
        <v>60</v>
      </c>
      <c r="W36" s="113"/>
      <c r="Y36" s="117" t="s">
        <v>2808</v>
      </c>
      <c r="Z36" s="113"/>
      <c r="AB36" s="92" t="s">
        <v>3134</v>
      </c>
      <c r="AC36" s="113"/>
      <c r="AD36" s="102"/>
      <c r="AE36" s="103"/>
    </row>
    <row r="37" spans="1:31" ht="12.75">
      <c r="A37" s="106"/>
      <c r="C37" s="62"/>
      <c r="D37" s="62"/>
      <c r="E37" s="92" t="s">
        <v>3118</v>
      </c>
      <c r="F37" s="111" t="e">
        <f>COUNTIF(Черга!#REF!,E37)</f>
        <v>#REF!</v>
      </c>
      <c r="G37" s="62"/>
      <c r="H37" s="118">
        <v>39255</v>
      </c>
      <c r="I37" s="111" t="e">
        <f>COUNTIF(Черга!#REF!,H37)</f>
        <v>#REF!</v>
      </c>
      <c r="J37" s="102"/>
      <c r="K37" s="103"/>
      <c r="L37" s="62"/>
      <c r="M37" s="62"/>
      <c r="N37" s="62"/>
      <c r="O37" s="92" t="s">
        <v>3118</v>
      </c>
      <c r="P37" s="113">
        <f>COUNTIF(Спиляні!$C$1004:$C$1157,O37)</f>
        <v>0</v>
      </c>
      <c r="Q37" s="62"/>
      <c r="R37" s="92" t="s">
        <v>2844</v>
      </c>
      <c r="S37" s="113">
        <f>COUNTIF(Спиляні!$G$1000:$G$1153,R37)</f>
        <v>4</v>
      </c>
      <c r="T37" s="102"/>
      <c r="U37" s="103"/>
      <c r="V37" s="117" t="s">
        <v>2210</v>
      </c>
      <c r="W37" s="113"/>
      <c r="Y37" s="114" t="s">
        <v>3135</v>
      </c>
      <c r="Z37" s="113">
        <f>ROWS(Y38:Y39)</f>
        <v>2</v>
      </c>
      <c r="AB37" s="92" t="s">
        <v>3136</v>
      </c>
      <c r="AC37" s="113"/>
      <c r="AD37" s="102"/>
      <c r="AE37" s="103"/>
    </row>
    <row r="38" spans="1:31" ht="12.75">
      <c r="A38" s="106"/>
      <c r="C38" s="62"/>
      <c r="D38" s="62"/>
      <c r="E38" s="92" t="s">
        <v>3119</v>
      </c>
      <c r="F38" s="111" t="e">
        <f>COUNTIF(Черга!#REF!,E38)</f>
        <v>#REF!</v>
      </c>
      <c r="G38" s="62"/>
      <c r="H38" s="118">
        <v>39275</v>
      </c>
      <c r="I38" s="111" t="e">
        <f>COUNTIF(Черга!#REF!,H38)</f>
        <v>#REF!</v>
      </c>
      <c r="J38" s="102"/>
      <c r="K38" s="103"/>
      <c r="L38" s="62"/>
      <c r="M38" s="62"/>
      <c r="N38" s="62"/>
      <c r="O38" s="92" t="s">
        <v>3119</v>
      </c>
      <c r="P38" s="113">
        <f>COUNTIF(Спиляні!$C$1004:$C$1157,O38)</f>
        <v>0</v>
      </c>
      <c r="Q38" s="62"/>
      <c r="R38" s="92" t="s">
        <v>2849</v>
      </c>
      <c r="S38" s="113">
        <f>COUNTIF(Спиляні!$G$1000:$G$1153,R38)</f>
        <v>12</v>
      </c>
      <c r="T38" s="102"/>
      <c r="U38" s="103"/>
      <c r="V38" s="92" t="s">
        <v>3117</v>
      </c>
      <c r="W38" s="113"/>
      <c r="Y38" s="117" t="s">
        <v>2947</v>
      </c>
      <c r="Z38" s="113"/>
      <c r="AB38" s="92" t="s">
        <v>3137</v>
      </c>
      <c r="AC38" s="113"/>
      <c r="AD38" s="102"/>
      <c r="AE38" s="103"/>
    </row>
    <row r="39" spans="1:31" ht="12.75">
      <c r="A39" s="106"/>
      <c r="C39" s="62"/>
      <c r="D39" s="62"/>
      <c r="E39" s="92" t="s">
        <v>3121</v>
      </c>
      <c r="F39" s="111" t="e">
        <f>COUNTIF(Черга!#REF!,E39)</f>
        <v>#REF!</v>
      </c>
      <c r="G39" s="62"/>
      <c r="H39" s="118">
        <v>39282</v>
      </c>
      <c r="I39" s="111" t="e">
        <f>COUNTIF(Черга!#REF!,H39)</f>
        <v>#REF!</v>
      </c>
      <c r="J39" s="102"/>
      <c r="K39" s="103"/>
      <c r="L39" s="62"/>
      <c r="M39" s="62"/>
      <c r="N39" s="62"/>
      <c r="O39" s="92" t="s">
        <v>3121</v>
      </c>
      <c r="P39" s="113">
        <f>COUNTIF(Спиляні!$C$1004:$C$1157,O39)</f>
        <v>0</v>
      </c>
      <c r="Q39" s="62"/>
      <c r="R39" s="92" t="s">
        <v>2856</v>
      </c>
      <c r="S39" s="113">
        <f>COUNTIF(Спиляні!$G$1000:$G$1153,R39)</f>
        <v>1</v>
      </c>
      <c r="T39" s="102"/>
      <c r="U39" s="103"/>
      <c r="V39" s="117" t="s">
        <v>2797</v>
      </c>
      <c r="W39" s="113"/>
      <c r="Y39" s="117" t="s">
        <v>26</v>
      </c>
      <c r="Z39" s="113"/>
      <c r="AB39" s="92" t="s">
        <v>3138</v>
      </c>
      <c r="AC39" s="113"/>
      <c r="AD39" s="102"/>
      <c r="AE39" s="103"/>
    </row>
    <row r="40" spans="1:31" ht="12.75">
      <c r="A40" s="106"/>
      <c r="C40" s="62"/>
      <c r="D40" s="62"/>
      <c r="E40" s="92" t="s">
        <v>3122</v>
      </c>
      <c r="F40" s="111" t="e">
        <f>COUNTIF(Черга!#REF!,E40)</f>
        <v>#REF!</v>
      </c>
      <c r="G40" s="62"/>
      <c r="H40" s="118">
        <v>39284</v>
      </c>
      <c r="I40" s="111" t="e">
        <f>COUNTIF(Черга!#REF!,H40)</f>
        <v>#REF!</v>
      </c>
      <c r="J40" s="102"/>
      <c r="K40" s="103"/>
      <c r="L40" s="62"/>
      <c r="M40" s="62"/>
      <c r="N40" s="62"/>
      <c r="O40" s="92" t="s">
        <v>3122</v>
      </c>
      <c r="P40" s="113">
        <f>COUNTIF(Спиляні!$C$1004:$C$1157,O40)</f>
        <v>0</v>
      </c>
      <c r="Q40" s="62"/>
      <c r="R40" s="92" t="s">
        <v>2864</v>
      </c>
      <c r="S40" s="113">
        <f>COUNTIF(Спиляні!$G$1000:$G$1153,R40)</f>
        <v>8</v>
      </c>
      <c r="T40" s="102"/>
      <c r="U40" s="103"/>
      <c r="V40" s="92" t="s">
        <v>3118</v>
      </c>
      <c r="W40" s="113"/>
      <c r="Y40" s="114" t="s">
        <v>3139</v>
      </c>
      <c r="Z40" s="113">
        <f>ROWS(Y41:Y41)</f>
        <v>1</v>
      </c>
      <c r="AB40" s="92" t="s">
        <v>3140</v>
      </c>
      <c r="AC40" s="113"/>
      <c r="AD40" s="102"/>
      <c r="AE40" s="103"/>
    </row>
    <row r="41" spans="1:31" ht="12.75">
      <c r="A41" s="106"/>
      <c r="C41" s="62"/>
      <c r="D41" s="62"/>
      <c r="E41" s="117" t="s">
        <v>149</v>
      </c>
      <c r="F41" s="111" t="e">
        <f>COUNTIF(Черга!#REF!,E41)</f>
        <v>#REF!</v>
      </c>
      <c r="G41" s="62"/>
      <c r="H41" s="118">
        <v>39286</v>
      </c>
      <c r="I41" s="111" t="e">
        <f>COUNTIF(Черга!#REF!,H41)</f>
        <v>#REF!</v>
      </c>
      <c r="J41" s="102"/>
      <c r="K41" s="103"/>
      <c r="L41" s="62"/>
      <c r="M41" s="62"/>
      <c r="N41" s="62"/>
      <c r="O41" s="117" t="s">
        <v>149</v>
      </c>
      <c r="P41" s="113">
        <f>COUNTIF(Спиляні!$C$1004:$C$1157,O41)</f>
        <v>2</v>
      </c>
      <c r="Q41" s="62"/>
      <c r="R41" s="92" t="s">
        <v>2875</v>
      </c>
      <c r="S41" s="113">
        <f>COUNTIF(Спиляні!$G$1000:$G$1153,R41)</f>
        <v>5</v>
      </c>
      <c r="T41" s="102"/>
      <c r="U41" s="103"/>
      <c r="V41" s="92" t="s">
        <v>3119</v>
      </c>
      <c r="W41" s="113"/>
      <c r="Y41" s="117" t="s">
        <v>278</v>
      </c>
      <c r="Z41" s="113"/>
      <c r="AB41" s="92" t="s">
        <v>3141</v>
      </c>
      <c r="AC41" s="113"/>
      <c r="AD41" s="102"/>
      <c r="AE41" s="103"/>
    </row>
    <row r="42" spans="1:31" ht="12.75">
      <c r="A42" s="106"/>
      <c r="B42" s="62"/>
      <c r="C42" s="62"/>
      <c r="D42" s="62"/>
      <c r="E42" s="117" t="s">
        <v>9</v>
      </c>
      <c r="F42" s="111" t="e">
        <f>COUNTIF(Черга!#REF!,E42)</f>
        <v>#REF!</v>
      </c>
      <c r="G42" s="62"/>
      <c r="H42" s="118">
        <v>39296</v>
      </c>
      <c r="I42" s="111" t="e">
        <f>COUNTIF(Черга!#REF!,H42)</f>
        <v>#REF!</v>
      </c>
      <c r="J42" s="102"/>
      <c r="K42" s="103"/>
      <c r="L42" s="62"/>
      <c r="M42" s="62"/>
      <c r="N42" s="62"/>
      <c r="O42" s="117" t="s">
        <v>9</v>
      </c>
      <c r="P42" s="113">
        <f>COUNTIF(Спиляні!$C$1004:$C$1157,O42)</f>
        <v>2</v>
      </c>
      <c r="Q42" s="62"/>
      <c r="R42" s="92" t="s">
        <v>2882</v>
      </c>
      <c r="S42" s="113">
        <f>COUNTIF(Спиляні!$G$1000:$G$1153,R42)</f>
        <v>6</v>
      </c>
      <c r="T42" s="102"/>
      <c r="U42" s="103"/>
      <c r="V42" s="114" t="s">
        <v>3120</v>
      </c>
      <c r="W42" s="113">
        <f>ROWS(V43:V54)</f>
        <v>12</v>
      </c>
      <c r="Y42" s="114" t="s">
        <v>3142</v>
      </c>
      <c r="Z42" s="113">
        <f>ROWS(Y43:Y55)</f>
        <v>13</v>
      </c>
      <c r="AB42" s="114" t="s">
        <v>3129</v>
      </c>
      <c r="AC42" s="113">
        <f>ROWS(AB43:AB44)</f>
        <v>2</v>
      </c>
      <c r="AD42" s="102"/>
      <c r="AE42" s="103"/>
    </row>
    <row r="43" spans="1:31" ht="12.75">
      <c r="A43" s="106"/>
      <c r="B43" s="62"/>
      <c r="C43" s="62"/>
      <c r="D43" s="62"/>
      <c r="E43" s="117" t="s">
        <v>37</v>
      </c>
      <c r="F43" s="111" t="e">
        <f>COUNTIF(Черга!#REF!,E43)</f>
        <v>#REF!</v>
      </c>
      <c r="G43" s="62"/>
      <c r="H43" s="118">
        <v>39309</v>
      </c>
      <c r="I43" s="111" t="e">
        <f>COUNTIF(Черга!#REF!,H43)</f>
        <v>#REF!</v>
      </c>
      <c r="J43" s="102"/>
      <c r="K43" s="103"/>
      <c r="L43" s="62"/>
      <c r="M43" s="62"/>
      <c r="N43" s="62"/>
      <c r="O43" s="117" t="s">
        <v>37</v>
      </c>
      <c r="P43" s="113">
        <f>COUNTIF(Спиляні!$C$1004:$C$1157,O43)</f>
        <v>4</v>
      </c>
      <c r="Q43" s="62"/>
      <c r="R43" s="92" t="s">
        <v>2888</v>
      </c>
      <c r="S43" s="113">
        <f>COUNTIF(Спиляні!$G$1000:$G$1153,R43)</f>
        <v>6</v>
      </c>
      <c r="T43" s="102"/>
      <c r="U43" s="103"/>
      <c r="V43" s="92" t="s">
        <v>3121</v>
      </c>
      <c r="W43" s="113"/>
      <c r="Y43" s="117" t="s">
        <v>2115</v>
      </c>
      <c r="Z43" s="113"/>
      <c r="AB43" s="92" t="s">
        <v>2551</v>
      </c>
      <c r="AC43" s="113"/>
      <c r="AD43" s="102"/>
      <c r="AE43" s="103"/>
    </row>
    <row r="44" spans="1:31" ht="12.75">
      <c r="A44" s="106"/>
      <c r="B44" s="62"/>
      <c r="C44" s="62"/>
      <c r="D44" s="62"/>
      <c r="E44" s="117" t="s">
        <v>284</v>
      </c>
      <c r="F44" s="111" t="e">
        <f>COUNTIF(Черга!#REF!,E44)</f>
        <v>#REF!</v>
      </c>
      <c r="G44" s="62"/>
      <c r="H44" s="118">
        <v>39325</v>
      </c>
      <c r="I44" s="111" t="e">
        <f>COUNTIF(Черга!#REF!,H44)</f>
        <v>#REF!</v>
      </c>
      <c r="J44" s="102"/>
      <c r="K44" s="103"/>
      <c r="L44" s="62"/>
      <c r="M44" s="62"/>
      <c r="N44" s="62"/>
      <c r="O44" s="117" t="s">
        <v>284</v>
      </c>
      <c r="P44" s="113">
        <f>COUNTIF(Спиляні!$C$1004:$C$1157,O44)</f>
        <v>2</v>
      </c>
      <c r="Q44" s="62"/>
      <c r="T44" s="102"/>
      <c r="U44" s="103"/>
      <c r="V44" s="92" t="s">
        <v>3122</v>
      </c>
      <c r="W44" s="113"/>
      <c r="Y44" s="117" t="s">
        <v>2812</v>
      </c>
      <c r="Z44" s="113"/>
      <c r="AB44" s="92" t="s">
        <v>3143</v>
      </c>
      <c r="AC44" s="113"/>
      <c r="AD44" s="102"/>
      <c r="AE44" s="103"/>
    </row>
    <row r="45" spans="1:31" ht="12.75">
      <c r="A45" s="106"/>
      <c r="B45" s="62"/>
      <c r="C45" s="62"/>
      <c r="D45" s="62"/>
      <c r="E45" s="117" t="s">
        <v>778</v>
      </c>
      <c r="F45" s="111" t="e">
        <f>COUNTIF(Черга!#REF!,E45)</f>
        <v>#REF!</v>
      </c>
      <c r="G45" s="62"/>
      <c r="H45" s="118">
        <v>39414</v>
      </c>
      <c r="I45" s="111" t="e">
        <f>COUNTIF(Черга!#REF!,H45)</f>
        <v>#REF!</v>
      </c>
      <c r="J45" s="102"/>
      <c r="K45" s="103"/>
      <c r="L45" s="62"/>
      <c r="M45" s="62"/>
      <c r="N45" s="62"/>
      <c r="O45" s="117" t="s">
        <v>778</v>
      </c>
      <c r="P45" s="113">
        <f>COUNTIF(Спиляні!$C$1004:$C$1157,O45)</f>
        <v>1</v>
      </c>
      <c r="Q45" s="62"/>
      <c r="T45" s="102"/>
      <c r="U45" s="103"/>
      <c r="V45" s="117" t="s">
        <v>149</v>
      </c>
      <c r="W45" s="113"/>
      <c r="Y45" s="117" t="s">
        <v>152</v>
      </c>
      <c r="Z45" s="113"/>
      <c r="AB45" s="114" t="s">
        <v>3132</v>
      </c>
      <c r="AC45" s="113">
        <f>ROWS(AB46:AB46)</f>
        <v>1</v>
      </c>
      <c r="AD45" s="102"/>
      <c r="AE45" s="103"/>
    </row>
    <row r="46" spans="1:31" ht="12.75">
      <c r="A46" s="106"/>
      <c r="B46" s="62"/>
      <c r="C46" s="62"/>
      <c r="D46" s="62"/>
      <c r="E46" s="92" t="s">
        <v>3123</v>
      </c>
      <c r="F46" s="111" t="e">
        <f>COUNTIF(Черга!#REF!,E46)</f>
        <v>#REF!</v>
      </c>
      <c r="G46" s="62"/>
      <c r="H46" s="118">
        <v>39440</v>
      </c>
      <c r="I46" s="111" t="e">
        <f>COUNTIF(Черга!#REF!,H46)</f>
        <v>#REF!</v>
      </c>
      <c r="J46" s="102"/>
      <c r="K46" s="103"/>
      <c r="L46" s="62"/>
      <c r="M46" s="62"/>
      <c r="N46" s="62"/>
      <c r="O46" s="92" t="s">
        <v>3123</v>
      </c>
      <c r="P46" s="113">
        <f>COUNTIF(Спиляні!$C$1004:$C$1157,O46)</f>
        <v>0</v>
      </c>
      <c r="Q46" s="62"/>
      <c r="R46" s="62"/>
      <c r="S46" s="62"/>
      <c r="T46" s="102"/>
      <c r="U46" s="103"/>
      <c r="V46" s="117" t="s">
        <v>9</v>
      </c>
      <c r="W46" s="113"/>
      <c r="Y46" s="117" t="s">
        <v>53</v>
      </c>
      <c r="Z46" s="113"/>
      <c r="AB46" s="92" t="s">
        <v>3144</v>
      </c>
      <c r="AC46" s="113"/>
      <c r="AD46" s="102"/>
      <c r="AE46" s="103"/>
    </row>
    <row r="47" spans="1:31" ht="12.75">
      <c r="A47" s="106"/>
      <c r="B47" s="62"/>
      <c r="C47" s="62"/>
      <c r="D47" s="62"/>
      <c r="E47" s="92" t="s">
        <v>2227</v>
      </c>
      <c r="F47" s="111" t="e">
        <f>COUNTIF(Черга!#REF!,E47)</f>
        <v>#REF!</v>
      </c>
      <c r="G47" s="62"/>
      <c r="H47" s="118">
        <v>39456</v>
      </c>
      <c r="I47" s="111" t="e">
        <f>COUNTIF(Черга!#REF!,H47)</f>
        <v>#REF!</v>
      </c>
      <c r="J47" s="102"/>
      <c r="K47" s="103"/>
      <c r="L47" s="62"/>
      <c r="M47" s="62"/>
      <c r="N47" s="62"/>
      <c r="O47" s="92" t="s">
        <v>2227</v>
      </c>
      <c r="P47" s="113">
        <f>COUNTIF(Спиляні!$C$1004:$C$1157,O47)</f>
        <v>0</v>
      </c>
      <c r="Q47" s="62"/>
      <c r="R47" s="120" t="s">
        <v>3102</v>
      </c>
      <c r="S47" s="121">
        <f>SUM(S3:S43)</f>
        <v>153</v>
      </c>
      <c r="T47" s="102"/>
      <c r="U47" s="103"/>
      <c r="V47" s="117" t="s">
        <v>37</v>
      </c>
      <c r="W47" s="113"/>
      <c r="Y47" s="117" t="s">
        <v>281</v>
      </c>
      <c r="Z47" s="113"/>
      <c r="AB47" s="114" t="s">
        <v>3135</v>
      </c>
      <c r="AC47" s="113">
        <f>ROWS(AB48:AB56)</f>
        <v>9</v>
      </c>
      <c r="AD47" s="102"/>
      <c r="AE47" s="103"/>
    </row>
    <row r="48" spans="1:31" ht="14.25" customHeight="1">
      <c r="A48" s="106"/>
      <c r="B48" s="62"/>
      <c r="C48" s="62"/>
      <c r="D48" s="62"/>
      <c r="E48" s="92" t="s">
        <v>3124</v>
      </c>
      <c r="F48" s="111" t="e">
        <f>COUNTIF(Черга!#REF!,E48)</f>
        <v>#REF!</v>
      </c>
      <c r="G48" s="62"/>
      <c r="H48" s="118">
        <v>39472</v>
      </c>
      <c r="I48" s="111" t="e">
        <f>COUNTIF(Черга!#REF!,H48)</f>
        <v>#REF!</v>
      </c>
      <c r="J48" s="102"/>
      <c r="K48" s="103"/>
      <c r="L48" s="62"/>
      <c r="M48" s="62"/>
      <c r="N48" s="62"/>
      <c r="O48" s="92" t="s">
        <v>3124</v>
      </c>
      <c r="P48" s="113">
        <f>COUNTIF(Спиляні!$C$1004:$C$1157,O48)</f>
        <v>0</v>
      </c>
      <c r="Q48" s="62"/>
      <c r="R48" s="62"/>
      <c r="S48" s="62"/>
      <c r="T48" s="102"/>
      <c r="U48" s="103"/>
      <c r="V48" s="117" t="s">
        <v>284</v>
      </c>
      <c r="W48" s="113"/>
      <c r="Y48" s="117" t="s">
        <v>2794</v>
      </c>
      <c r="Z48" s="113"/>
      <c r="AB48" s="92" t="s">
        <v>3145</v>
      </c>
      <c r="AC48" s="113"/>
      <c r="AD48" s="102"/>
      <c r="AE48" s="103"/>
    </row>
    <row r="49" spans="1:31" ht="12.75">
      <c r="A49" s="106"/>
      <c r="B49" s="62"/>
      <c r="C49" s="62"/>
      <c r="D49" s="62"/>
      <c r="E49" s="92" t="s">
        <v>3125</v>
      </c>
      <c r="F49" s="111" t="e">
        <f>COUNTIF(Черга!#REF!,E49)</f>
        <v>#REF!</v>
      </c>
      <c r="G49" s="62"/>
      <c r="H49" s="118">
        <v>39493</v>
      </c>
      <c r="I49" s="111" t="e">
        <f>COUNTIF(Черга!#REF!,H49)</f>
        <v>#REF!</v>
      </c>
      <c r="J49" s="102"/>
      <c r="K49" s="103"/>
      <c r="L49" s="62"/>
      <c r="M49" s="62"/>
      <c r="N49" s="62"/>
      <c r="O49" s="92" t="s">
        <v>3125</v>
      </c>
      <c r="P49" s="113">
        <f>COUNTIF(Спиляні!$C$1004:$C$1157,O49)</f>
        <v>0</v>
      </c>
      <c r="Q49" s="62"/>
      <c r="T49" s="102"/>
      <c r="U49" s="103"/>
      <c r="V49" s="117" t="s">
        <v>778</v>
      </c>
      <c r="W49" s="113"/>
      <c r="Y49" s="117" t="s">
        <v>2388</v>
      </c>
      <c r="Z49" s="113"/>
      <c r="AB49" s="92" t="s">
        <v>3146</v>
      </c>
      <c r="AC49" s="113"/>
      <c r="AD49" s="102"/>
      <c r="AE49" s="103"/>
    </row>
    <row r="50" spans="1:31" ht="12.75">
      <c r="A50" s="106"/>
      <c r="B50" s="62"/>
      <c r="C50" s="62"/>
      <c r="D50" s="62"/>
      <c r="E50" s="117" t="s">
        <v>307</v>
      </c>
      <c r="F50" s="111" t="e">
        <f>COUNTIF(Черга!#REF!,E50)</f>
        <v>#REF!</v>
      </c>
      <c r="G50" s="62"/>
      <c r="H50" s="118">
        <v>39497</v>
      </c>
      <c r="I50" s="111" t="e">
        <f>COUNTIF(Черга!#REF!,H50)</f>
        <v>#REF!</v>
      </c>
      <c r="J50" s="102"/>
      <c r="K50" s="103"/>
      <c r="L50" s="62"/>
      <c r="M50" s="62"/>
      <c r="N50" s="62"/>
      <c r="O50" s="117" t="s">
        <v>307</v>
      </c>
      <c r="P50" s="113">
        <f>COUNTIF(Спиляні!$C$1004:$C$1157,O50)</f>
        <v>1</v>
      </c>
      <c r="Q50" s="62"/>
      <c r="R50" s="62"/>
      <c r="S50" s="62"/>
      <c r="T50" s="102"/>
      <c r="U50" s="103"/>
      <c r="V50" s="92" t="s">
        <v>3123</v>
      </c>
      <c r="W50" s="113"/>
      <c r="Y50" s="117" t="s">
        <v>2354</v>
      </c>
      <c r="Z50" s="113"/>
      <c r="AB50" s="92" t="s">
        <v>3147</v>
      </c>
      <c r="AC50" s="113"/>
      <c r="AD50" s="102"/>
      <c r="AE50" s="103"/>
    </row>
    <row r="51" spans="1:31" ht="12.75">
      <c r="A51" s="106"/>
      <c r="B51" s="62"/>
      <c r="C51" s="62"/>
      <c r="D51" s="62"/>
      <c r="E51" s="92" t="s">
        <v>3128</v>
      </c>
      <c r="F51" s="111" t="e">
        <f>COUNTIF(Черга!#REF!,E51)</f>
        <v>#REF!</v>
      </c>
      <c r="G51" s="62"/>
      <c r="H51" s="118">
        <v>39512</v>
      </c>
      <c r="I51" s="111" t="e">
        <f>COUNTIF(Черга!#REF!,H51)</f>
        <v>#REF!</v>
      </c>
      <c r="J51" s="102"/>
      <c r="K51" s="103"/>
      <c r="O51" s="92" t="s">
        <v>3128</v>
      </c>
      <c r="P51" s="113">
        <f>COUNTIF(Спиляні!$C$1004:$C$1157,O51)</f>
        <v>0</v>
      </c>
      <c r="T51" s="102"/>
      <c r="U51" s="103"/>
      <c r="V51" s="92" t="s">
        <v>2227</v>
      </c>
      <c r="W51" s="113"/>
      <c r="Y51" s="117" t="s">
        <v>2682</v>
      </c>
      <c r="Z51" s="113"/>
      <c r="AB51" s="92" t="s">
        <v>3148</v>
      </c>
      <c r="AC51" s="113"/>
      <c r="AD51" s="102"/>
      <c r="AE51" s="103"/>
    </row>
    <row r="52" spans="1:31" ht="12.75">
      <c r="A52" s="106"/>
      <c r="B52" s="62"/>
      <c r="C52" s="62"/>
      <c r="D52" s="62"/>
      <c r="E52" s="92" t="s">
        <v>3130</v>
      </c>
      <c r="F52" s="111" t="e">
        <f>COUNTIF(Черга!#REF!,E52)</f>
        <v>#REF!</v>
      </c>
      <c r="G52" s="62"/>
      <c r="H52" s="118">
        <v>39526</v>
      </c>
      <c r="I52" s="111" t="e">
        <f>COUNTIF(Черга!#REF!,H52)</f>
        <v>#REF!</v>
      </c>
      <c r="J52" s="102"/>
      <c r="K52" s="103"/>
      <c r="O52" s="92" t="s">
        <v>3130</v>
      </c>
      <c r="P52" s="113">
        <f>COUNTIF(Спиляні!$C$1004:$C$1157,O52)</f>
        <v>0</v>
      </c>
      <c r="T52" s="102"/>
      <c r="U52" s="103"/>
      <c r="V52" s="92" t="s">
        <v>3124</v>
      </c>
      <c r="W52" s="113"/>
      <c r="Y52" s="117" t="s">
        <v>2556</v>
      </c>
      <c r="Z52" s="113"/>
      <c r="AB52" s="92" t="s">
        <v>3149</v>
      </c>
      <c r="AC52" s="113"/>
      <c r="AD52" s="102"/>
      <c r="AE52" s="103"/>
    </row>
    <row r="53" spans="1:31" ht="12.75">
      <c r="A53" s="106"/>
      <c r="B53" s="62"/>
      <c r="C53" s="62"/>
      <c r="D53" s="62"/>
      <c r="E53" s="92" t="s">
        <v>3131</v>
      </c>
      <c r="F53" s="111" t="e">
        <f>COUNTIF(Черга!#REF!,E53)</f>
        <v>#REF!</v>
      </c>
      <c r="G53" s="62"/>
      <c r="H53" s="118">
        <v>39540</v>
      </c>
      <c r="I53" s="111" t="e">
        <f>COUNTIF(Черга!#REF!,H53)</f>
        <v>#REF!</v>
      </c>
      <c r="J53" s="102"/>
      <c r="K53" s="103"/>
      <c r="O53" s="92" t="s">
        <v>3131</v>
      </c>
      <c r="P53" s="113">
        <f>COUNTIF(Спиляні!$C$1004:$C$1157,O53)</f>
        <v>0</v>
      </c>
      <c r="T53" s="102"/>
      <c r="U53" s="103"/>
      <c r="V53" s="92" t="s">
        <v>3125</v>
      </c>
      <c r="W53" s="113"/>
      <c r="Y53" s="117" t="s">
        <v>77</v>
      </c>
      <c r="Z53" s="113"/>
      <c r="AB53" s="92" t="s">
        <v>3150</v>
      </c>
      <c r="AC53" s="113"/>
      <c r="AD53" s="102"/>
      <c r="AE53" s="103"/>
    </row>
    <row r="54" spans="1:31" ht="12.75">
      <c r="A54" s="106"/>
      <c r="B54" s="62"/>
      <c r="C54" s="62"/>
      <c r="D54" s="62"/>
      <c r="E54" s="92" t="s">
        <v>3133</v>
      </c>
      <c r="F54" s="111" t="e">
        <f>COUNTIF(Черга!#REF!,E54)</f>
        <v>#REF!</v>
      </c>
      <c r="G54" s="62"/>
      <c r="H54" s="118">
        <v>39567</v>
      </c>
      <c r="I54" s="111" t="e">
        <f>COUNTIF(Черга!#REF!,H54)</f>
        <v>#REF!</v>
      </c>
      <c r="J54" s="102"/>
      <c r="K54" s="103"/>
      <c r="O54" s="92" t="s">
        <v>3133</v>
      </c>
      <c r="P54" s="113">
        <f>COUNTIF(Спиляні!$C$1004:$C$1157,O54)</f>
        <v>0</v>
      </c>
      <c r="T54" s="102"/>
      <c r="U54" s="103"/>
      <c r="V54" s="117" t="s">
        <v>307</v>
      </c>
      <c r="W54" s="113"/>
      <c r="Y54" s="117" t="s">
        <v>32</v>
      </c>
      <c r="Z54" s="113"/>
      <c r="AB54" s="92" t="s">
        <v>3151</v>
      </c>
      <c r="AC54" s="113"/>
      <c r="AD54" s="102"/>
      <c r="AE54" s="103"/>
    </row>
    <row r="55" spans="1:31" ht="12.75">
      <c r="A55" s="106"/>
      <c r="B55" s="62"/>
      <c r="C55" s="62"/>
      <c r="D55" s="62"/>
      <c r="E55" s="92" t="s">
        <v>3134</v>
      </c>
      <c r="F55" s="111" t="e">
        <f>COUNTIF(Черга!#REF!,E55)</f>
        <v>#REF!</v>
      </c>
      <c r="G55" s="62"/>
      <c r="H55" s="118">
        <v>39574</v>
      </c>
      <c r="I55" s="111" t="e">
        <f>COUNTIF(Черга!#REF!,H55)</f>
        <v>#REF!</v>
      </c>
      <c r="J55" s="102"/>
      <c r="K55" s="103"/>
      <c r="O55" s="92" t="s">
        <v>3134</v>
      </c>
      <c r="P55" s="113">
        <f>COUNTIF(Спиляні!$C$1004:$C$1157,O55)</f>
        <v>0</v>
      </c>
      <c r="T55" s="102"/>
      <c r="U55" s="103"/>
      <c r="V55" s="114" t="s">
        <v>3126</v>
      </c>
      <c r="W55" s="113">
        <f>ROWS(V56:V66)</f>
        <v>11</v>
      </c>
      <c r="Y55" s="117" t="s">
        <v>563</v>
      </c>
      <c r="Z55" s="113"/>
      <c r="AB55" s="92" t="s">
        <v>3152</v>
      </c>
      <c r="AC55" s="113"/>
      <c r="AD55" s="102"/>
      <c r="AE55" s="103"/>
    </row>
    <row r="56" spans="1:31" ht="12.75">
      <c r="A56" s="106"/>
      <c r="B56" s="62"/>
      <c r="C56" s="62"/>
      <c r="D56" s="62"/>
      <c r="E56" s="92" t="s">
        <v>3136</v>
      </c>
      <c r="F56" s="111" t="e">
        <f>COUNTIF(Черга!#REF!,E56)</f>
        <v>#REF!</v>
      </c>
      <c r="G56" s="62"/>
      <c r="H56" s="118">
        <v>39580</v>
      </c>
      <c r="I56" s="111" t="e">
        <f>COUNTIF(Черга!#REF!,H56)</f>
        <v>#REF!</v>
      </c>
      <c r="J56" s="102"/>
      <c r="K56" s="103"/>
      <c r="O56" s="92" t="s">
        <v>3136</v>
      </c>
      <c r="P56" s="113">
        <f>COUNTIF(Спиляні!$C$1004:$C$1157,O56)</f>
        <v>0</v>
      </c>
      <c r="T56" s="102"/>
      <c r="U56" s="103"/>
      <c r="V56" s="92" t="s">
        <v>3128</v>
      </c>
      <c r="W56" s="113"/>
      <c r="Y56" s="114" t="s">
        <v>3153</v>
      </c>
      <c r="Z56" s="113">
        <f>ROWS(Y57:Y61)</f>
        <v>5</v>
      </c>
      <c r="AB56" s="92" t="s">
        <v>3154</v>
      </c>
      <c r="AC56" s="113"/>
      <c r="AD56" s="102"/>
      <c r="AE56" s="103"/>
    </row>
    <row r="57" spans="1:31" ht="12.75">
      <c r="A57" s="106"/>
      <c r="B57" s="62"/>
      <c r="C57" s="62"/>
      <c r="D57" s="62"/>
      <c r="E57" s="117" t="s">
        <v>3127</v>
      </c>
      <c r="F57" s="111" t="e">
        <f>COUNTIF(Черга!#REF!,E57)</f>
        <v>#REF!</v>
      </c>
      <c r="G57" s="62"/>
      <c r="H57" s="118">
        <v>39583</v>
      </c>
      <c r="I57" s="111" t="e">
        <f>COUNTIF(Черга!#REF!,H57)</f>
        <v>#REF!</v>
      </c>
      <c r="J57" s="102"/>
      <c r="K57" s="103"/>
      <c r="O57" s="117" t="s">
        <v>3127</v>
      </c>
      <c r="P57" s="113">
        <f>COUNTIF(Спиляні!$C$1004:$C$1157,O57)</f>
        <v>0</v>
      </c>
      <c r="T57" s="102"/>
      <c r="U57" s="103"/>
      <c r="V57" s="92" t="s">
        <v>3130</v>
      </c>
      <c r="W57" s="113"/>
      <c r="Y57" s="117" t="s">
        <v>2829</v>
      </c>
      <c r="Z57" s="113"/>
      <c r="AB57" s="114" t="s">
        <v>3139</v>
      </c>
      <c r="AC57" s="113">
        <f>ROWS(AB58:AB60)</f>
        <v>3</v>
      </c>
      <c r="AD57" s="102"/>
      <c r="AE57" s="103"/>
    </row>
    <row r="58" spans="1:31" ht="12.75">
      <c r="A58" s="106"/>
      <c r="B58" s="62"/>
      <c r="C58" s="62"/>
      <c r="D58" s="62"/>
      <c r="E58" s="92" t="s">
        <v>3137</v>
      </c>
      <c r="F58" s="111" t="e">
        <f>COUNTIF(Черга!#REF!,E58)</f>
        <v>#REF!</v>
      </c>
      <c r="G58" s="62"/>
      <c r="H58" s="118">
        <v>39589</v>
      </c>
      <c r="I58" s="111" t="e">
        <f>COUNTIF(Черга!#REF!,H58)</f>
        <v>#REF!</v>
      </c>
      <c r="J58" s="102"/>
      <c r="K58" s="103"/>
      <c r="O58" s="92" t="s">
        <v>3137</v>
      </c>
      <c r="P58" s="113">
        <f>COUNTIF(Спиляні!$C$1004:$C$1157,O58)</f>
        <v>0</v>
      </c>
      <c r="T58" s="102"/>
      <c r="U58" s="103"/>
      <c r="V58" s="92" t="s">
        <v>3131</v>
      </c>
      <c r="W58" s="113"/>
      <c r="Y58" s="117" t="s">
        <v>2743</v>
      </c>
      <c r="Z58" s="113"/>
      <c r="AB58" s="92" t="s">
        <v>3155</v>
      </c>
      <c r="AC58" s="113"/>
      <c r="AD58" s="102"/>
      <c r="AE58" s="103"/>
    </row>
    <row r="59" spans="1:31" ht="12.75">
      <c r="A59" s="106"/>
      <c r="B59" s="62"/>
      <c r="C59" s="62"/>
      <c r="D59" s="62"/>
      <c r="E59" s="92" t="s">
        <v>3138</v>
      </c>
      <c r="F59" s="111" t="e">
        <f>COUNTIF(Черга!#REF!,E59)</f>
        <v>#REF!</v>
      </c>
      <c r="G59" s="62"/>
      <c r="H59" s="118">
        <v>39602</v>
      </c>
      <c r="I59" s="111" t="e">
        <f>COUNTIF(Черга!#REF!,H59)</f>
        <v>#REF!</v>
      </c>
      <c r="J59" s="102"/>
      <c r="K59" s="103"/>
      <c r="O59" s="92" t="s">
        <v>3138</v>
      </c>
      <c r="P59" s="113">
        <f>COUNTIF(Спиляні!$C$1004:$C$1157,O59)</f>
        <v>0</v>
      </c>
      <c r="T59" s="102"/>
      <c r="U59" s="103"/>
      <c r="V59" s="92" t="s">
        <v>3133</v>
      </c>
      <c r="W59" s="113"/>
      <c r="Y59" s="117" t="s">
        <v>3156</v>
      </c>
      <c r="Z59" s="113"/>
      <c r="AB59" s="92" t="s">
        <v>1955</v>
      </c>
      <c r="AC59" s="113"/>
      <c r="AD59" s="102"/>
      <c r="AE59" s="103"/>
    </row>
    <row r="60" spans="1:31" ht="12.75">
      <c r="A60" s="106"/>
      <c r="B60" s="62"/>
      <c r="C60" s="62"/>
      <c r="D60" s="62"/>
      <c r="E60" s="92" t="s">
        <v>3140</v>
      </c>
      <c r="F60" s="111" t="e">
        <f>COUNTIF(Черга!#REF!,E60)</f>
        <v>#REF!</v>
      </c>
      <c r="G60" s="62"/>
      <c r="H60" s="118">
        <v>39612</v>
      </c>
      <c r="I60" s="111" t="e">
        <f>COUNTIF(Черга!#REF!,H60)</f>
        <v>#REF!</v>
      </c>
      <c r="J60" s="102"/>
      <c r="K60" s="103"/>
      <c r="O60" s="92" t="s">
        <v>3140</v>
      </c>
      <c r="P60" s="113">
        <f>COUNTIF(Спиляні!$C$1004:$C$1157,O60)</f>
        <v>0</v>
      </c>
      <c r="T60" s="102"/>
      <c r="U60" s="103"/>
      <c r="V60" s="92" t="s">
        <v>3134</v>
      </c>
      <c r="W60" s="113"/>
      <c r="Y60" s="117" t="s">
        <v>2818</v>
      </c>
      <c r="Z60" s="113"/>
      <c r="AB60" s="92" t="s">
        <v>3157</v>
      </c>
      <c r="AC60" s="113"/>
      <c r="AD60" s="102"/>
      <c r="AE60" s="103"/>
    </row>
    <row r="61" spans="1:31" ht="12.75">
      <c r="A61" s="106"/>
      <c r="B61" s="62"/>
      <c r="C61" s="62"/>
      <c r="D61" s="62"/>
      <c r="E61" s="92" t="s">
        <v>3141</v>
      </c>
      <c r="F61" s="111" t="e">
        <f>COUNTIF(Черга!#REF!,E61)</f>
        <v>#REF!</v>
      </c>
      <c r="G61" s="62"/>
      <c r="H61" s="118">
        <v>39620</v>
      </c>
      <c r="I61" s="111" t="e">
        <f>COUNTIF(Черга!#REF!,H61)</f>
        <v>#REF!</v>
      </c>
      <c r="J61" s="102"/>
      <c r="K61" s="103"/>
      <c r="O61" s="92" t="s">
        <v>3141</v>
      </c>
      <c r="P61" s="113">
        <f>COUNTIF(Спиляні!$C$1004:$C$1157,O61)</f>
        <v>0</v>
      </c>
      <c r="T61" s="102"/>
      <c r="U61" s="103"/>
      <c r="V61" s="92" t="s">
        <v>3136</v>
      </c>
      <c r="W61" s="113"/>
      <c r="Y61" s="117" t="s">
        <v>2928</v>
      </c>
      <c r="Z61" s="113"/>
      <c r="AB61" s="114" t="s">
        <v>3142</v>
      </c>
      <c r="AC61" s="113">
        <f>ROWS(AB62:AB70)</f>
        <v>9</v>
      </c>
      <c r="AD61" s="102"/>
      <c r="AE61" s="103"/>
    </row>
    <row r="62" spans="1:31" ht="12.75">
      <c r="A62" s="106"/>
      <c r="B62" s="62"/>
      <c r="C62" s="62"/>
      <c r="D62" s="62"/>
      <c r="E62" s="92" t="s">
        <v>2551</v>
      </c>
      <c r="F62" s="111" t="e">
        <f>COUNTIF(Черга!#REF!,E62)</f>
        <v>#REF!</v>
      </c>
      <c r="G62" s="62"/>
      <c r="H62" s="118">
        <v>39636</v>
      </c>
      <c r="I62" s="111" t="e">
        <f>COUNTIF(Черга!#REF!,H62)</f>
        <v>#REF!</v>
      </c>
      <c r="J62" s="102"/>
      <c r="K62" s="103"/>
      <c r="O62" s="92" t="s">
        <v>2551</v>
      </c>
      <c r="P62" s="113">
        <f>COUNTIF(Спиляні!$C$1004:$C$1157,O62)</f>
        <v>0</v>
      </c>
      <c r="T62" s="102"/>
      <c r="U62" s="103"/>
      <c r="V62" s="117" t="s">
        <v>3127</v>
      </c>
      <c r="W62" s="113"/>
      <c r="Y62" s="114" t="s">
        <v>3158</v>
      </c>
      <c r="Z62" s="113">
        <f>ROWS(Y63:Y68)</f>
        <v>6</v>
      </c>
      <c r="AB62" s="92" t="s">
        <v>3159</v>
      </c>
      <c r="AC62" s="113"/>
      <c r="AD62" s="102"/>
      <c r="AE62" s="103"/>
    </row>
    <row r="63" spans="1:31" ht="12.75">
      <c r="A63" s="106"/>
      <c r="B63" s="62"/>
      <c r="C63" s="62"/>
      <c r="D63" s="62"/>
      <c r="E63" s="92" t="s">
        <v>3143</v>
      </c>
      <c r="F63" s="111" t="e">
        <f>COUNTIF(Черга!#REF!,E63)</f>
        <v>#REF!</v>
      </c>
      <c r="G63" s="62"/>
      <c r="H63" s="118">
        <v>39640</v>
      </c>
      <c r="I63" s="111" t="e">
        <f>COUNTIF(Черга!#REF!,H63)</f>
        <v>#REF!</v>
      </c>
      <c r="J63" s="102"/>
      <c r="K63" s="103"/>
      <c r="O63" s="92" t="s">
        <v>3143</v>
      </c>
      <c r="P63" s="113">
        <f>COUNTIF(Спиляні!$C$1004:$C$1157,O63)</f>
        <v>0</v>
      </c>
      <c r="T63" s="102"/>
      <c r="U63" s="103"/>
      <c r="V63" s="92" t="s">
        <v>3137</v>
      </c>
      <c r="W63" s="113"/>
      <c r="Y63" s="117" t="s">
        <v>957</v>
      </c>
      <c r="Z63" s="113"/>
      <c r="AB63" s="92" t="s">
        <v>3160</v>
      </c>
      <c r="AC63" s="113"/>
      <c r="AD63" s="102"/>
      <c r="AE63" s="103"/>
    </row>
    <row r="64" spans="1:31" ht="12.75">
      <c r="A64" s="106"/>
      <c r="B64" s="62"/>
      <c r="C64" s="62"/>
      <c r="D64" s="62"/>
      <c r="E64" s="117" t="s">
        <v>2808</v>
      </c>
      <c r="F64" s="111" t="e">
        <f>COUNTIF(Черга!#REF!,E64)</f>
        <v>#REF!</v>
      </c>
      <c r="G64" s="62"/>
      <c r="H64" s="116">
        <v>39652</v>
      </c>
      <c r="I64" s="111" t="e">
        <f>COUNTIF(Черга!#REF!,H64)</f>
        <v>#REF!</v>
      </c>
      <c r="J64" s="102"/>
      <c r="K64" s="103"/>
      <c r="O64" s="117" t="s">
        <v>2808</v>
      </c>
      <c r="P64" s="113">
        <f>COUNTIF(Спиляні!$C$1004:$C$1157,O64)</f>
        <v>1</v>
      </c>
      <c r="T64" s="102"/>
      <c r="U64" s="103"/>
      <c r="V64" s="92" t="s">
        <v>3138</v>
      </c>
      <c r="W64" s="113"/>
      <c r="Y64" s="117" t="s">
        <v>3161</v>
      </c>
      <c r="Z64" s="113"/>
      <c r="AB64" s="92" t="s">
        <v>3162</v>
      </c>
      <c r="AC64" s="113"/>
      <c r="AD64" s="102"/>
      <c r="AE64" s="103"/>
    </row>
    <row r="65" spans="1:31" ht="12.75">
      <c r="A65" s="106"/>
      <c r="B65" s="62"/>
      <c r="C65" s="62"/>
      <c r="D65" s="62"/>
      <c r="E65" s="92" t="s">
        <v>3144</v>
      </c>
      <c r="F65" s="111" t="e">
        <f>COUNTIF(Черга!#REF!,E65)</f>
        <v>#REF!</v>
      </c>
      <c r="G65" s="62"/>
      <c r="H65" s="118">
        <v>39661</v>
      </c>
      <c r="I65" s="111" t="e">
        <f>COUNTIF(Черга!#REF!,H65)</f>
        <v>#REF!</v>
      </c>
      <c r="J65" s="102"/>
      <c r="K65" s="103"/>
      <c r="O65" s="92" t="s">
        <v>3144</v>
      </c>
      <c r="P65" s="113">
        <f>COUNTIF(Спиляні!$C$1004:$C$1157,O65)</f>
        <v>0</v>
      </c>
      <c r="T65" s="102"/>
      <c r="U65" s="103"/>
      <c r="V65" s="92" t="s">
        <v>3140</v>
      </c>
      <c r="W65" s="113"/>
      <c r="Y65" s="117" t="s">
        <v>45</v>
      </c>
      <c r="Z65" s="113"/>
      <c r="AB65" s="92" t="s">
        <v>3163</v>
      </c>
      <c r="AC65" s="113"/>
      <c r="AD65" s="102"/>
      <c r="AE65" s="103"/>
    </row>
    <row r="66" spans="1:31" ht="12.75">
      <c r="A66" s="106"/>
      <c r="B66" s="62"/>
      <c r="C66" s="62"/>
      <c r="D66" s="62"/>
      <c r="E66" s="92" t="s">
        <v>3145</v>
      </c>
      <c r="F66" s="111" t="e">
        <f>COUNTIF(Черга!#REF!,E66)</f>
        <v>#REF!</v>
      </c>
      <c r="G66" s="62"/>
      <c r="H66" s="118">
        <v>39667</v>
      </c>
      <c r="I66" s="111" t="e">
        <f>COUNTIF(Черга!#REF!,H66)</f>
        <v>#REF!</v>
      </c>
      <c r="J66" s="102"/>
      <c r="K66" s="103"/>
      <c r="O66" s="92" t="s">
        <v>3145</v>
      </c>
      <c r="P66" s="113">
        <f>COUNTIF(Спиляні!$C$1004:$C$1157,O66)</f>
        <v>0</v>
      </c>
      <c r="T66" s="102"/>
      <c r="U66" s="103"/>
      <c r="V66" s="92" t="s">
        <v>3141</v>
      </c>
      <c r="W66" s="113"/>
      <c r="Y66" s="117" t="s">
        <v>2293</v>
      </c>
      <c r="Z66" s="113"/>
      <c r="AB66" s="92" t="s">
        <v>3164</v>
      </c>
      <c r="AC66" s="113"/>
      <c r="AD66" s="102"/>
      <c r="AE66" s="103"/>
    </row>
    <row r="67" spans="1:31" ht="12.75">
      <c r="A67" s="106"/>
      <c r="B67" s="62"/>
      <c r="C67" s="62"/>
      <c r="D67" s="62"/>
      <c r="E67" s="92" t="s">
        <v>3146</v>
      </c>
      <c r="F67" s="111" t="e">
        <f>COUNTIF(Черга!#REF!,E67)</f>
        <v>#REF!</v>
      </c>
      <c r="G67" s="62"/>
      <c r="H67" s="118">
        <v>39677</v>
      </c>
      <c r="I67" s="111" t="e">
        <f>COUNTIF(Черга!#REF!,H67)</f>
        <v>#REF!</v>
      </c>
      <c r="J67" s="102"/>
      <c r="K67" s="103"/>
      <c r="O67" s="92" t="s">
        <v>3146</v>
      </c>
      <c r="P67" s="113">
        <f>COUNTIF(Спиляні!$C$1004:$C$1157,O67)</f>
        <v>0</v>
      </c>
      <c r="T67" s="102"/>
      <c r="U67" s="103"/>
      <c r="V67" s="114" t="s">
        <v>3129</v>
      </c>
      <c r="W67" s="113">
        <f>ROWS(V68:V69)</f>
        <v>2</v>
      </c>
      <c r="Y67" s="117" t="s">
        <v>2454</v>
      </c>
      <c r="Z67" s="113"/>
      <c r="AB67" s="92" t="s">
        <v>3165</v>
      </c>
      <c r="AC67" s="113"/>
      <c r="AD67" s="102"/>
      <c r="AE67" s="103"/>
    </row>
    <row r="68" spans="1:31" ht="12.75">
      <c r="A68" s="106"/>
      <c r="B68" s="62"/>
      <c r="C68" s="62"/>
      <c r="D68" s="62"/>
      <c r="E68" s="92" t="s">
        <v>3147</v>
      </c>
      <c r="F68" s="111" t="e">
        <f>COUNTIF(Черга!#REF!,E68)</f>
        <v>#REF!</v>
      </c>
      <c r="G68" s="62"/>
      <c r="H68" s="118">
        <v>39701</v>
      </c>
      <c r="I68" s="111" t="e">
        <f>COUNTIF(Черга!#REF!,H68)</f>
        <v>#REF!</v>
      </c>
      <c r="J68" s="102"/>
      <c r="K68" s="103"/>
      <c r="O68" s="92" t="s">
        <v>3147</v>
      </c>
      <c r="P68" s="113">
        <f>COUNTIF(Спиляні!$C$1004:$C$1157,O68)</f>
        <v>0</v>
      </c>
      <c r="T68" s="102"/>
      <c r="U68" s="103"/>
      <c r="V68" s="92" t="s">
        <v>2551</v>
      </c>
      <c r="W68" s="113"/>
      <c r="Y68" s="117" t="s">
        <v>2859</v>
      </c>
      <c r="Z68" s="113"/>
      <c r="AB68" s="92" t="s">
        <v>3166</v>
      </c>
      <c r="AC68" s="113"/>
      <c r="AD68" s="102"/>
      <c r="AE68" s="103"/>
    </row>
    <row r="69" spans="1:31" ht="12.75">
      <c r="A69" s="106"/>
      <c r="B69" s="62"/>
      <c r="C69" s="62"/>
      <c r="D69" s="62"/>
      <c r="E69" s="92" t="s">
        <v>3148</v>
      </c>
      <c r="F69" s="111" t="e">
        <f>COUNTIF(Черга!#REF!,E69)</f>
        <v>#REF!</v>
      </c>
      <c r="G69" s="62"/>
      <c r="H69" s="118">
        <v>39706</v>
      </c>
      <c r="I69" s="111" t="e">
        <f>COUNTIF(Черга!#REF!,H69)</f>
        <v>#REF!</v>
      </c>
      <c r="J69" s="102"/>
      <c r="K69" s="103"/>
      <c r="O69" s="92" t="s">
        <v>3148</v>
      </c>
      <c r="P69" s="113">
        <f>COUNTIF(Спиляні!$C$1004:$C$1157,O69)</f>
        <v>0</v>
      </c>
      <c r="T69" s="102"/>
      <c r="U69" s="103"/>
      <c r="V69" s="92" t="s">
        <v>3143</v>
      </c>
      <c r="W69" s="113"/>
      <c r="Y69" s="114" t="s">
        <v>3167</v>
      </c>
      <c r="Z69" s="113">
        <f>ROWS(Y70:Y70)</f>
        <v>1</v>
      </c>
      <c r="AB69" s="92" t="s">
        <v>3168</v>
      </c>
      <c r="AC69" s="113"/>
      <c r="AD69" s="102"/>
      <c r="AE69" s="103"/>
    </row>
    <row r="70" spans="1:31" ht="12.75">
      <c r="A70" s="106"/>
      <c r="B70" s="62"/>
      <c r="C70" s="62"/>
      <c r="D70" s="62"/>
      <c r="E70" s="117" t="s">
        <v>2947</v>
      </c>
      <c r="F70" s="111" t="e">
        <f>COUNTIF(Черга!#REF!,E70)</f>
        <v>#REF!</v>
      </c>
      <c r="G70" s="62"/>
      <c r="H70" s="118">
        <v>39708</v>
      </c>
      <c r="I70" s="111" t="e">
        <f>COUNTIF(Черга!#REF!,H70)</f>
        <v>#REF!</v>
      </c>
      <c r="J70" s="102"/>
      <c r="K70" s="103"/>
      <c r="O70" s="117" t="s">
        <v>2947</v>
      </c>
      <c r="P70" s="113">
        <f>COUNTIF(Спиляні!$C$1004:$C$1157,O70)</f>
        <v>0</v>
      </c>
      <c r="T70" s="102"/>
      <c r="U70" s="103"/>
      <c r="V70" s="114" t="s">
        <v>3132</v>
      </c>
      <c r="W70" s="113">
        <f>ROWS(V71:V72)</f>
        <v>2</v>
      </c>
      <c r="Y70" s="117" t="s">
        <v>171</v>
      </c>
      <c r="Z70" s="113"/>
      <c r="AB70" s="92" t="s">
        <v>3169</v>
      </c>
      <c r="AC70" s="113"/>
      <c r="AD70" s="102"/>
      <c r="AE70" s="103"/>
    </row>
    <row r="71" spans="1:31" ht="12.75">
      <c r="A71" s="106"/>
      <c r="B71" s="62"/>
      <c r="C71" s="62"/>
      <c r="D71" s="62"/>
      <c r="E71" s="35" t="s">
        <v>2439</v>
      </c>
      <c r="F71" s="111" t="e">
        <f>COUNTIF(Черга!#REF!,E71)</f>
        <v>#REF!</v>
      </c>
      <c r="G71" s="62"/>
      <c r="H71" s="118">
        <v>39723</v>
      </c>
      <c r="I71" s="111" t="e">
        <f>COUNTIF(Черга!#REF!,H71)</f>
        <v>#REF!</v>
      </c>
      <c r="J71" s="102"/>
      <c r="K71" s="103"/>
      <c r="O71" s="92" t="s">
        <v>3149</v>
      </c>
      <c r="P71" s="113">
        <f>COUNTIF(Спиляні!$C$1004:$C$1157,O71)</f>
        <v>0</v>
      </c>
      <c r="T71" s="102"/>
      <c r="U71" s="103"/>
      <c r="V71" s="117" t="s">
        <v>2808</v>
      </c>
      <c r="W71" s="113"/>
      <c r="Y71" s="114" t="s">
        <v>3170</v>
      </c>
      <c r="Z71" s="113">
        <f>ROWS(Y72:Y73)</f>
        <v>2</v>
      </c>
      <c r="AB71" s="114" t="s">
        <v>3153</v>
      </c>
      <c r="AC71" s="113">
        <f>ROWS(AB72:AB77)</f>
        <v>6</v>
      </c>
      <c r="AD71" s="102"/>
      <c r="AE71" s="103"/>
    </row>
    <row r="72" spans="1:31" ht="12.75">
      <c r="A72" s="106"/>
      <c r="B72" s="62"/>
      <c r="C72" s="62"/>
      <c r="D72" s="62"/>
      <c r="E72" s="92" t="s">
        <v>3149</v>
      </c>
      <c r="F72" s="111" t="e">
        <f>COUNTIF(Черга!#REF!,E72)</f>
        <v>#REF!</v>
      </c>
      <c r="G72" s="62"/>
      <c r="H72" s="118">
        <v>39727</v>
      </c>
      <c r="I72" s="111" t="e">
        <f>COUNTIF(Черга!#REF!,H72)</f>
        <v>#REF!</v>
      </c>
      <c r="J72" s="102"/>
      <c r="K72" s="103"/>
      <c r="O72" s="92" t="s">
        <v>3150</v>
      </c>
      <c r="P72" s="113">
        <f>COUNTIF(Спиляні!$C$1004:$C$1157,O72)</f>
        <v>0</v>
      </c>
      <c r="T72" s="102"/>
      <c r="U72" s="103"/>
      <c r="V72" s="92" t="s">
        <v>3144</v>
      </c>
      <c r="W72" s="113"/>
      <c r="Y72" s="117" t="s">
        <v>158</v>
      </c>
      <c r="Z72" s="113"/>
      <c r="AB72" s="92" t="s">
        <v>3171</v>
      </c>
      <c r="AC72" s="113"/>
      <c r="AD72" s="102"/>
      <c r="AE72" s="103"/>
    </row>
    <row r="73" spans="1:31" ht="12.75">
      <c r="A73" s="106"/>
      <c r="B73" s="62"/>
      <c r="C73" s="62"/>
      <c r="D73" s="62"/>
      <c r="E73" s="92" t="s">
        <v>3150</v>
      </c>
      <c r="F73" s="111" t="e">
        <f>COUNTIF(Черга!#REF!,E73)</f>
        <v>#REF!</v>
      </c>
      <c r="G73" s="62"/>
      <c r="H73" s="118">
        <v>39729</v>
      </c>
      <c r="I73" s="111" t="e">
        <f>COUNTIF(Черга!#REF!,H73)</f>
        <v>#REF!</v>
      </c>
      <c r="J73" s="102"/>
      <c r="K73" s="103"/>
      <c r="O73" s="92" t="s">
        <v>3151</v>
      </c>
      <c r="P73" s="113">
        <f>COUNTIF(Спиляні!$C$1004:$C$1157,O73)</f>
        <v>0</v>
      </c>
      <c r="T73" s="102"/>
      <c r="U73" s="103"/>
      <c r="V73" s="114" t="s">
        <v>3135</v>
      </c>
      <c r="W73" s="113">
        <f>ROWS(V74:V84)</f>
        <v>11</v>
      </c>
      <c r="Y73" s="117" t="s">
        <v>2966</v>
      </c>
      <c r="Z73" s="113"/>
      <c r="AB73" s="92" t="s">
        <v>3172</v>
      </c>
      <c r="AC73" s="113"/>
      <c r="AD73" s="102"/>
      <c r="AE73" s="103"/>
    </row>
    <row r="74" spans="1:31" ht="12.75">
      <c r="A74" s="106"/>
      <c r="B74" s="62"/>
      <c r="C74" s="62"/>
      <c r="D74" s="62"/>
      <c r="E74" s="92" t="s">
        <v>3151</v>
      </c>
      <c r="F74" s="111" t="e">
        <f>COUNTIF(Черга!#REF!,E74)</f>
        <v>#REF!</v>
      </c>
      <c r="G74" s="62"/>
      <c r="H74" s="118">
        <v>39742</v>
      </c>
      <c r="I74" s="111" t="e">
        <f>COUNTIF(Черга!#REF!,H74)</f>
        <v>#REF!</v>
      </c>
      <c r="J74" s="102"/>
      <c r="K74" s="103"/>
      <c r="O74" s="92" t="s">
        <v>3152</v>
      </c>
      <c r="P74" s="113">
        <f>COUNTIF(Спиляні!$C$1004:$C$1157,O74)</f>
        <v>0</v>
      </c>
      <c r="T74" s="102"/>
      <c r="U74" s="103"/>
      <c r="V74" s="92" t="s">
        <v>3145</v>
      </c>
      <c r="W74" s="113"/>
      <c r="Y74" s="114" t="s">
        <v>3173</v>
      </c>
      <c r="Z74" s="113">
        <f>ROWS(Y75:Y91)</f>
        <v>17</v>
      </c>
      <c r="AB74" s="92" t="s">
        <v>3174</v>
      </c>
      <c r="AC74" s="113"/>
      <c r="AD74" s="102"/>
      <c r="AE74" s="103"/>
    </row>
    <row r="75" spans="1:31" ht="12.75">
      <c r="A75" s="106"/>
      <c r="B75" s="62"/>
      <c r="C75" s="62"/>
      <c r="D75" s="62"/>
      <c r="E75" s="92" t="s">
        <v>3152</v>
      </c>
      <c r="F75" s="111" t="e">
        <f>COUNTIF(Черга!#REF!,E75)</f>
        <v>#REF!</v>
      </c>
      <c r="G75" s="62"/>
      <c r="H75" s="118">
        <v>39750</v>
      </c>
      <c r="I75" s="111" t="e">
        <f>COUNTIF(Черга!#REF!,H75)</f>
        <v>#REF!</v>
      </c>
      <c r="J75" s="102"/>
      <c r="K75" s="103"/>
      <c r="O75" s="117" t="s">
        <v>26</v>
      </c>
      <c r="P75" s="113">
        <f>COUNTIF(Спиляні!$C$1004:$C$1157,O75)</f>
        <v>4</v>
      </c>
      <c r="T75" s="102"/>
      <c r="U75" s="103"/>
      <c r="V75" s="92" t="s">
        <v>3146</v>
      </c>
      <c r="W75" s="113"/>
      <c r="Y75" s="117" t="s">
        <v>1614</v>
      </c>
      <c r="Z75" s="113"/>
      <c r="AB75" s="92" t="s">
        <v>2390</v>
      </c>
      <c r="AC75" s="113"/>
      <c r="AD75" s="102"/>
      <c r="AE75" s="103"/>
    </row>
    <row r="76" spans="1:31" ht="12.75">
      <c r="A76" s="106"/>
      <c r="B76" s="62"/>
      <c r="C76" s="62"/>
      <c r="D76" s="62"/>
      <c r="E76" s="117" t="s">
        <v>26</v>
      </c>
      <c r="F76" s="111" t="e">
        <f>COUNTIF(Черга!#REF!,E76)</f>
        <v>#REF!</v>
      </c>
      <c r="G76" s="62"/>
      <c r="H76" s="118">
        <v>39762</v>
      </c>
      <c r="I76" s="111" t="e">
        <f>COUNTIF(Черга!#REF!,H76)</f>
        <v>#REF!</v>
      </c>
      <c r="J76" s="102"/>
      <c r="K76" s="103"/>
      <c r="O76" s="92" t="s">
        <v>3154</v>
      </c>
      <c r="P76" s="113">
        <f>COUNTIF(Спиляні!$C$1004:$C$1157,O76)</f>
        <v>0</v>
      </c>
      <c r="T76" s="102"/>
      <c r="U76" s="103"/>
      <c r="V76" s="92" t="s">
        <v>3147</v>
      </c>
      <c r="W76" s="113"/>
      <c r="Y76" s="117" t="s">
        <v>292</v>
      </c>
      <c r="Z76" s="113"/>
      <c r="AB76" s="92" t="s">
        <v>3175</v>
      </c>
      <c r="AC76" s="113"/>
      <c r="AD76" s="102"/>
      <c r="AE76" s="103"/>
    </row>
    <row r="77" spans="1:31" ht="12.75">
      <c r="A77" s="106"/>
      <c r="B77" s="62"/>
      <c r="C77" s="62"/>
      <c r="D77" s="62"/>
      <c r="E77" s="92" t="s">
        <v>3154</v>
      </c>
      <c r="F77" s="111" t="e">
        <f>COUNTIF(Черга!#REF!,E77)</f>
        <v>#REF!</v>
      </c>
      <c r="G77" s="62"/>
      <c r="H77" s="118">
        <v>39766</v>
      </c>
      <c r="I77" s="111" t="e">
        <f>COUNTIF(Черга!#REF!,H77)</f>
        <v>#REF!</v>
      </c>
      <c r="J77" s="102"/>
      <c r="K77" s="103"/>
      <c r="O77" s="117" t="s">
        <v>278</v>
      </c>
      <c r="P77" s="113">
        <f>COUNTIF(Спиляні!$C$1004:$C$1157,O77)</f>
        <v>7</v>
      </c>
      <c r="T77" s="102"/>
      <c r="U77" s="103"/>
      <c r="V77" s="92" t="s">
        <v>3148</v>
      </c>
      <c r="W77" s="113"/>
      <c r="Y77" s="117" t="s">
        <v>186</v>
      </c>
      <c r="Z77" s="113"/>
      <c r="AB77" s="92" t="s">
        <v>3176</v>
      </c>
      <c r="AC77" s="113"/>
      <c r="AD77" s="102"/>
      <c r="AE77" s="103"/>
    </row>
    <row r="78" spans="1:31" ht="12.75">
      <c r="A78" s="106"/>
      <c r="B78" s="62"/>
      <c r="C78" s="62"/>
      <c r="D78" s="62"/>
      <c r="E78" s="117" t="s">
        <v>278</v>
      </c>
      <c r="F78" s="111" t="e">
        <f>COUNTIF(Черга!#REF!,E78)</f>
        <v>#REF!</v>
      </c>
      <c r="G78" s="62"/>
      <c r="H78" s="118">
        <v>39773</v>
      </c>
      <c r="I78" s="111" t="e">
        <f>COUNTIF(Черга!#REF!,H78)</f>
        <v>#REF!</v>
      </c>
      <c r="J78" s="102"/>
      <c r="K78" s="103"/>
      <c r="O78" s="92" t="s">
        <v>3155</v>
      </c>
      <c r="P78" s="113">
        <f>COUNTIF(Спиляні!$C$1004:$C$1157,O78)</f>
        <v>0</v>
      </c>
      <c r="T78" s="102"/>
      <c r="U78" s="103"/>
      <c r="V78" s="117" t="s">
        <v>2947</v>
      </c>
      <c r="W78" s="113"/>
      <c r="Y78" s="117" t="s">
        <v>31</v>
      </c>
      <c r="Z78" s="113"/>
      <c r="AB78" s="114" t="s">
        <v>3158</v>
      </c>
      <c r="AC78" s="113">
        <f>ROWS(AB79:AB82)</f>
        <v>4</v>
      </c>
      <c r="AD78" s="102"/>
      <c r="AE78" s="103"/>
    </row>
    <row r="79" spans="1:31" ht="12.75">
      <c r="A79" s="106"/>
      <c r="B79" s="62"/>
      <c r="C79" s="62"/>
      <c r="D79" s="62"/>
      <c r="E79" s="92" t="s">
        <v>3155</v>
      </c>
      <c r="F79" s="111" t="e">
        <f>COUNTIF(Черга!#REF!,E79)</f>
        <v>#REF!</v>
      </c>
      <c r="G79" s="62"/>
      <c r="H79" s="118">
        <v>39778</v>
      </c>
      <c r="I79" s="111" t="e">
        <f>COUNTIF(Черга!#REF!,H79)</f>
        <v>#REF!</v>
      </c>
      <c r="J79" s="102"/>
      <c r="K79" s="103"/>
      <c r="O79" s="92" t="s">
        <v>1955</v>
      </c>
      <c r="P79" s="113">
        <f>COUNTIF(Спиляні!$C$1004:$C$1157,O79)</f>
        <v>0</v>
      </c>
      <c r="T79" s="102"/>
      <c r="U79" s="103"/>
      <c r="V79" s="92" t="s">
        <v>3149</v>
      </c>
      <c r="W79" s="113"/>
      <c r="Y79" s="117" t="s">
        <v>3177</v>
      </c>
      <c r="Z79" s="113"/>
      <c r="AB79" s="92" t="s">
        <v>825</v>
      </c>
      <c r="AC79" s="113"/>
      <c r="AD79" s="102"/>
      <c r="AE79" s="103"/>
    </row>
    <row r="80" spans="1:31" ht="12.75">
      <c r="A80" s="106"/>
      <c r="B80" s="62"/>
      <c r="C80" s="62"/>
      <c r="D80" s="62"/>
      <c r="E80" s="92" t="s">
        <v>1955</v>
      </c>
      <c r="F80" s="111" t="e">
        <f>COUNTIF(Черга!#REF!,E80)</f>
        <v>#REF!</v>
      </c>
      <c r="G80" s="62"/>
      <c r="H80" s="118">
        <v>39790</v>
      </c>
      <c r="I80" s="111" t="e">
        <f>COUNTIF(Черга!#REF!,H80)</f>
        <v>#REF!</v>
      </c>
      <c r="J80" s="102"/>
      <c r="K80" s="103"/>
      <c r="O80" s="92" t="s">
        <v>3157</v>
      </c>
      <c r="P80" s="113">
        <f>COUNTIF(Спиляні!$C$1004:$C$1157,O80)</f>
        <v>0</v>
      </c>
      <c r="T80" s="102"/>
      <c r="U80" s="103"/>
      <c r="V80" s="92" t="s">
        <v>3150</v>
      </c>
      <c r="W80" s="113"/>
      <c r="Y80" s="117" t="s">
        <v>1138</v>
      </c>
      <c r="Z80" s="113"/>
      <c r="AB80" s="92" t="s">
        <v>3178</v>
      </c>
      <c r="AC80" s="113"/>
      <c r="AD80" s="102"/>
      <c r="AE80" s="103"/>
    </row>
    <row r="81" spans="1:31" ht="12.75">
      <c r="A81" s="106"/>
      <c r="B81" s="62"/>
      <c r="C81" s="62"/>
      <c r="D81" s="62"/>
      <c r="E81" s="92" t="s">
        <v>3157</v>
      </c>
      <c r="F81" s="111" t="e">
        <f>COUNTIF(Черга!#REF!,E81)</f>
        <v>#REF!</v>
      </c>
      <c r="G81" s="62"/>
      <c r="H81" s="118">
        <v>39800</v>
      </c>
      <c r="I81" s="111" t="e">
        <f>COUNTIF(Черга!#REF!,H81)</f>
        <v>#REF!</v>
      </c>
      <c r="J81" s="102"/>
      <c r="K81" s="103"/>
      <c r="O81" s="117" t="s">
        <v>2115</v>
      </c>
      <c r="P81" s="113">
        <f>COUNTIF(Спиляні!$C$1004:$C$1157,O81)</f>
        <v>0</v>
      </c>
      <c r="T81" s="102"/>
      <c r="U81" s="103"/>
      <c r="V81" s="92" t="s">
        <v>3151</v>
      </c>
      <c r="W81" s="113"/>
      <c r="Y81" s="117" t="s">
        <v>2057</v>
      </c>
      <c r="Z81" s="113"/>
      <c r="AB81" s="92" t="s">
        <v>3179</v>
      </c>
      <c r="AC81" s="113"/>
      <c r="AD81" s="102"/>
      <c r="AE81" s="103"/>
    </row>
    <row r="82" spans="1:31" ht="12.75">
      <c r="A82" s="106"/>
      <c r="B82" s="62"/>
      <c r="C82" s="62"/>
      <c r="D82" s="62"/>
      <c r="E82" s="117" t="s">
        <v>2115</v>
      </c>
      <c r="F82" s="111" t="e">
        <f>COUNTIF(Черга!#REF!,E82)</f>
        <v>#REF!</v>
      </c>
      <c r="G82" s="62"/>
      <c r="H82" s="118">
        <v>39828</v>
      </c>
      <c r="I82" s="111" t="e">
        <f>COUNTIF(Черга!#REF!,H82)</f>
        <v>#REF!</v>
      </c>
      <c r="J82" s="102"/>
      <c r="K82" s="103"/>
      <c r="O82" s="117" t="s">
        <v>2812</v>
      </c>
      <c r="P82" s="113">
        <f>COUNTIF(Спиляні!$C$1004:$C$1157,O82)</f>
        <v>1</v>
      </c>
      <c r="T82" s="102"/>
      <c r="U82" s="103"/>
      <c r="V82" s="92" t="s">
        <v>3152</v>
      </c>
      <c r="W82" s="113"/>
      <c r="Y82" s="117" t="s">
        <v>2961</v>
      </c>
      <c r="Z82" s="113"/>
      <c r="AB82" s="92" t="s">
        <v>3180</v>
      </c>
      <c r="AC82" s="113"/>
      <c r="AD82" s="102"/>
      <c r="AE82" s="103"/>
    </row>
    <row r="83" spans="1:31" ht="12.75">
      <c r="A83" s="106"/>
      <c r="B83" s="62"/>
      <c r="C83" s="62"/>
      <c r="D83" s="62"/>
      <c r="E83" s="117" t="s">
        <v>2812</v>
      </c>
      <c r="F83" s="111" t="e">
        <f>COUNTIF(Черга!#REF!,E83)</f>
        <v>#REF!</v>
      </c>
      <c r="G83" s="62"/>
      <c r="H83" s="118">
        <v>39870</v>
      </c>
      <c r="I83" s="111" t="e">
        <f>COUNTIF(Черга!#REF!,H83)</f>
        <v>#REF!</v>
      </c>
      <c r="J83" s="102"/>
      <c r="K83" s="103"/>
      <c r="O83" s="92" t="s">
        <v>3159</v>
      </c>
      <c r="P83" s="113">
        <f>COUNTIF(Спиляні!$C$1004:$C$1157,O83)</f>
        <v>0</v>
      </c>
      <c r="T83" s="102"/>
      <c r="U83" s="103"/>
      <c r="V83" s="117" t="s">
        <v>26</v>
      </c>
      <c r="W83" s="113"/>
      <c r="Y83" s="117" t="s">
        <v>3181</v>
      </c>
      <c r="Z83" s="113"/>
      <c r="AB83" s="114" t="s">
        <v>3167</v>
      </c>
      <c r="AC83" s="113">
        <f>ROWS(AB84:AB91)</f>
        <v>8</v>
      </c>
      <c r="AD83" s="102"/>
      <c r="AE83" s="103"/>
    </row>
    <row r="84" spans="1:31" ht="12.75">
      <c r="A84" s="106"/>
      <c r="B84" s="62"/>
      <c r="C84" s="62"/>
      <c r="D84" s="62"/>
      <c r="E84" s="92" t="s">
        <v>3159</v>
      </c>
      <c r="F84" s="111" t="e">
        <f>COUNTIF(Черга!#REF!,E84)</f>
        <v>#REF!</v>
      </c>
      <c r="G84" s="62"/>
      <c r="H84" s="118">
        <v>39874</v>
      </c>
      <c r="I84" s="111" t="e">
        <f>COUNTIF(Черга!#REF!,H84)</f>
        <v>#REF!</v>
      </c>
      <c r="J84" s="102"/>
      <c r="K84" s="103"/>
      <c r="O84" s="117" t="s">
        <v>152</v>
      </c>
      <c r="P84" s="113">
        <f>COUNTIF(Спиляні!$C$1004:$C$1157,O84)</f>
        <v>0</v>
      </c>
      <c r="T84" s="102"/>
      <c r="U84" s="103"/>
      <c r="V84" s="92" t="s">
        <v>3154</v>
      </c>
      <c r="W84" s="113"/>
      <c r="Y84" s="117" t="s">
        <v>1248</v>
      </c>
      <c r="Z84" s="113"/>
      <c r="AB84" s="92" t="s">
        <v>2006</v>
      </c>
      <c r="AC84" s="113"/>
      <c r="AD84" s="102"/>
      <c r="AE84" s="103"/>
    </row>
    <row r="85" spans="1:31" ht="12.75">
      <c r="A85" s="106"/>
      <c r="B85" s="62"/>
      <c r="C85" s="62"/>
      <c r="D85" s="62"/>
      <c r="E85" s="117" t="s">
        <v>152</v>
      </c>
      <c r="F85" s="111" t="e">
        <f>COUNTIF(Черга!#REF!,E85)</f>
        <v>#REF!</v>
      </c>
      <c r="G85" s="62"/>
      <c r="H85" s="118">
        <v>39897</v>
      </c>
      <c r="I85" s="111" t="e">
        <f>COUNTIF(Черга!#REF!,H85)</f>
        <v>#REF!</v>
      </c>
      <c r="J85" s="102"/>
      <c r="K85" s="103"/>
      <c r="O85" s="92" t="s">
        <v>3160</v>
      </c>
      <c r="P85" s="113">
        <f>COUNTIF(Спиляні!$C$1004:$C$1157,O85)</f>
        <v>0</v>
      </c>
      <c r="T85" s="102"/>
      <c r="U85" s="103"/>
      <c r="V85" s="114" t="s">
        <v>3139</v>
      </c>
      <c r="W85" s="113">
        <f>ROWS(V86:V89)</f>
        <v>4</v>
      </c>
      <c r="Y85" s="117" t="s">
        <v>92</v>
      </c>
      <c r="Z85" s="113"/>
      <c r="AB85" s="92" t="s">
        <v>3182</v>
      </c>
      <c r="AC85" s="113"/>
      <c r="AD85" s="102"/>
      <c r="AE85" s="103"/>
    </row>
    <row r="86" spans="1:31" ht="12.75">
      <c r="A86" s="106"/>
      <c r="B86" s="62"/>
      <c r="C86" s="62"/>
      <c r="D86" s="62"/>
      <c r="E86" s="92" t="s">
        <v>3160</v>
      </c>
      <c r="F86" s="111" t="e">
        <f>COUNTIF(Черга!#REF!,E86)</f>
        <v>#REF!</v>
      </c>
      <c r="G86" s="62"/>
      <c r="H86" s="118">
        <v>39919</v>
      </c>
      <c r="I86" s="111" t="e">
        <f>COUNTIF(Черга!#REF!,H86)</f>
        <v>#REF!</v>
      </c>
      <c r="J86" s="102"/>
      <c r="K86" s="103"/>
      <c r="O86" s="117" t="s">
        <v>53</v>
      </c>
      <c r="P86" s="113">
        <f>COUNTIF(Спиляні!$C$1004:$C$1157,O86)</f>
        <v>17</v>
      </c>
      <c r="T86" s="102"/>
      <c r="U86" s="103"/>
      <c r="V86" s="117" t="s">
        <v>278</v>
      </c>
      <c r="W86" s="113"/>
      <c r="Y86" s="117" t="s">
        <v>590</v>
      </c>
      <c r="Z86" s="113"/>
      <c r="AB86" s="92" t="s">
        <v>3183</v>
      </c>
      <c r="AC86" s="113"/>
      <c r="AD86" s="102"/>
      <c r="AE86" s="103"/>
    </row>
    <row r="87" spans="1:31" ht="12.75">
      <c r="A87" s="106"/>
      <c r="B87" s="62"/>
      <c r="C87" s="62"/>
      <c r="D87" s="62"/>
      <c r="E87" s="117" t="s">
        <v>53</v>
      </c>
      <c r="F87" s="111" t="e">
        <f>COUNTIF(Черга!#REF!,E87)</f>
        <v>#REF!</v>
      </c>
      <c r="G87" s="62"/>
      <c r="H87" s="118">
        <v>39924</v>
      </c>
      <c r="I87" s="111" t="e">
        <f>COUNTIF(Черга!#REF!,H87)</f>
        <v>#REF!</v>
      </c>
      <c r="J87" s="102"/>
      <c r="K87" s="103"/>
      <c r="O87" s="92" t="s">
        <v>3162</v>
      </c>
      <c r="P87" s="113">
        <f>COUNTIF(Спиляні!$C$1004:$C$1157,O87)</f>
        <v>0</v>
      </c>
      <c r="T87" s="102"/>
      <c r="U87" s="103"/>
      <c r="V87" s="92" t="s">
        <v>3155</v>
      </c>
      <c r="W87" s="113"/>
      <c r="Y87" s="117" t="s">
        <v>2842</v>
      </c>
      <c r="Z87" s="113"/>
      <c r="AB87" s="92" t="s">
        <v>162</v>
      </c>
      <c r="AC87" s="113"/>
      <c r="AD87" s="102"/>
      <c r="AE87" s="103"/>
    </row>
    <row r="88" spans="1:31" ht="12.75">
      <c r="A88" s="106"/>
      <c r="C88" s="62"/>
      <c r="D88" s="62"/>
      <c r="E88" s="92" t="s">
        <v>3162</v>
      </c>
      <c r="F88" s="111" t="e">
        <f>COUNTIF(Черга!#REF!,E88)</f>
        <v>#REF!</v>
      </c>
      <c r="G88" s="62"/>
      <c r="H88" s="118">
        <v>39946</v>
      </c>
      <c r="I88" s="111" t="e">
        <f>COUNTIF(Черга!#REF!,H88)</f>
        <v>#REF!</v>
      </c>
      <c r="J88" s="102"/>
      <c r="K88" s="103"/>
      <c r="O88" s="92" t="s">
        <v>3163</v>
      </c>
      <c r="P88" s="113">
        <f>COUNTIF(Спиляні!$C$1004:$C$1157,O88)</f>
        <v>0</v>
      </c>
      <c r="T88" s="102"/>
      <c r="U88" s="103"/>
      <c r="V88" s="92" t="s">
        <v>1955</v>
      </c>
      <c r="W88" s="113"/>
      <c r="Y88" s="117" t="s">
        <v>635</v>
      </c>
      <c r="Z88" s="113"/>
      <c r="AB88" s="92" t="s">
        <v>3184</v>
      </c>
      <c r="AC88" s="113"/>
      <c r="AD88" s="102"/>
      <c r="AE88" s="103"/>
    </row>
    <row r="89" spans="1:31" ht="12.75">
      <c r="A89" s="106"/>
      <c r="C89" s="62"/>
      <c r="D89" s="62"/>
      <c r="E89" s="92" t="s">
        <v>3163</v>
      </c>
      <c r="F89" s="111" t="e">
        <f>COUNTIF(Черга!#REF!,E89)</f>
        <v>#REF!</v>
      </c>
      <c r="G89" s="62"/>
      <c r="H89" s="118">
        <v>39951</v>
      </c>
      <c r="I89" s="111" t="e">
        <f>COUNTIF(Черга!#REF!,H89)</f>
        <v>#REF!</v>
      </c>
      <c r="J89" s="102"/>
      <c r="K89" s="103"/>
      <c r="O89" s="117" t="s">
        <v>281</v>
      </c>
      <c r="P89" s="113">
        <f>COUNTIF(Спиляні!$C$1004:$C$1157,O89)</f>
        <v>0</v>
      </c>
      <c r="T89" s="102"/>
      <c r="U89" s="103"/>
      <c r="V89" s="92" t="s">
        <v>3157</v>
      </c>
      <c r="W89" s="113"/>
      <c r="Y89" s="117" t="s">
        <v>1650</v>
      </c>
      <c r="Z89" s="113"/>
      <c r="AB89" s="92" t="s">
        <v>3185</v>
      </c>
      <c r="AC89" s="113"/>
      <c r="AD89" s="102"/>
      <c r="AE89" s="103"/>
    </row>
    <row r="90" spans="1:31" ht="12.75">
      <c r="A90" s="106"/>
      <c r="C90" s="62"/>
      <c r="D90" s="62"/>
      <c r="E90" s="117" t="s">
        <v>281</v>
      </c>
      <c r="F90" s="111" t="e">
        <f>COUNTIF(Черга!#REF!,E90)</f>
        <v>#REF!</v>
      </c>
      <c r="G90" s="62"/>
      <c r="H90" s="118">
        <v>39955</v>
      </c>
      <c r="I90" s="111" t="e">
        <f>COUNTIF(Черга!#REF!,H90)</f>
        <v>#REF!</v>
      </c>
      <c r="J90" s="102"/>
      <c r="K90" s="103"/>
      <c r="O90" s="92" t="s">
        <v>3164</v>
      </c>
      <c r="P90" s="113">
        <f>COUNTIF(Спиляні!$C$1004:$C$1157,O90)</f>
        <v>0</v>
      </c>
      <c r="T90" s="102"/>
      <c r="U90" s="103"/>
      <c r="V90" s="114" t="s">
        <v>3142</v>
      </c>
      <c r="W90" s="113">
        <f>ROWS(V91:V112)</f>
        <v>22</v>
      </c>
      <c r="Y90" s="117" t="s">
        <v>197</v>
      </c>
      <c r="Z90" s="113"/>
      <c r="AB90" s="92" t="s">
        <v>1717</v>
      </c>
      <c r="AC90" s="113"/>
      <c r="AD90" s="102"/>
      <c r="AE90" s="103"/>
    </row>
    <row r="91" spans="1:31" ht="12.75">
      <c r="A91" s="106"/>
      <c r="C91" s="62"/>
      <c r="D91" s="62"/>
      <c r="E91" s="92" t="s">
        <v>3164</v>
      </c>
      <c r="F91" s="111" t="e">
        <f>COUNTIF(Черга!#REF!,E91)</f>
        <v>#REF!</v>
      </c>
      <c r="G91" s="62"/>
      <c r="H91" s="118">
        <v>39961</v>
      </c>
      <c r="I91" s="111" t="e">
        <f>COUNTIF(Черга!#REF!,H91)</f>
        <v>#REF!</v>
      </c>
      <c r="J91" s="102"/>
      <c r="K91" s="103"/>
      <c r="O91" s="117" t="s">
        <v>2794</v>
      </c>
      <c r="P91" s="113">
        <f>COUNTIF(Спиляні!$C$1004:$C$1157,O91)</f>
        <v>2</v>
      </c>
      <c r="T91" s="102"/>
      <c r="U91" s="103"/>
      <c r="V91" s="117" t="s">
        <v>2115</v>
      </c>
      <c r="W91" s="113"/>
      <c r="Y91" s="117" t="s">
        <v>70</v>
      </c>
      <c r="Z91" s="113"/>
      <c r="AB91" s="92" t="s">
        <v>3186</v>
      </c>
      <c r="AC91" s="113"/>
      <c r="AD91" s="102"/>
      <c r="AE91" s="103"/>
    </row>
    <row r="92" spans="1:31" ht="12.75">
      <c r="A92" s="106"/>
      <c r="C92" s="62"/>
      <c r="D92" s="62"/>
      <c r="E92" s="117" t="s">
        <v>2794</v>
      </c>
      <c r="F92" s="111" t="e">
        <f>COUNTIF(Черга!#REF!,E92)</f>
        <v>#REF!</v>
      </c>
      <c r="G92" s="62"/>
      <c r="H92" s="118">
        <v>39967</v>
      </c>
      <c r="I92" s="111" t="e">
        <f>COUNTIF(Черга!#REF!,H92)</f>
        <v>#REF!</v>
      </c>
      <c r="J92" s="102"/>
      <c r="K92" s="103"/>
      <c r="O92" s="117" t="s">
        <v>2388</v>
      </c>
      <c r="P92" s="113">
        <f>COUNTIF(Спиляні!$C$1004:$C$1157,O92)</f>
        <v>0</v>
      </c>
      <c r="T92" s="102"/>
      <c r="U92" s="103"/>
      <c r="V92" s="117" t="s">
        <v>2812</v>
      </c>
      <c r="W92" s="113"/>
      <c r="Y92" s="114" t="s">
        <v>3187</v>
      </c>
      <c r="Z92" s="113">
        <f>ROWS(Y93:Y93)</f>
        <v>1</v>
      </c>
      <c r="AB92" s="114" t="s">
        <v>3170</v>
      </c>
      <c r="AC92" s="113">
        <f>ROWS(AB93:AB93)</f>
        <v>1</v>
      </c>
      <c r="AD92" s="102"/>
      <c r="AE92" s="103"/>
    </row>
    <row r="93" spans="1:31" ht="12.75">
      <c r="A93" s="106"/>
      <c r="C93" s="62"/>
      <c r="D93" s="62"/>
      <c r="E93" s="117" t="s">
        <v>2388</v>
      </c>
      <c r="F93" s="111" t="e">
        <f>COUNTIF(Черга!#REF!,E93)</f>
        <v>#REF!</v>
      </c>
      <c r="G93" s="62"/>
      <c r="H93" s="118">
        <v>39980</v>
      </c>
      <c r="I93" s="111" t="e">
        <f>COUNTIF(Черга!#REF!,H93)</f>
        <v>#REF!</v>
      </c>
      <c r="J93" s="102"/>
      <c r="K93" s="103"/>
      <c r="O93" s="117" t="s">
        <v>2354</v>
      </c>
      <c r="P93" s="113">
        <f>COUNTIF(Спиляні!$C$1004:$C$1157,O93)</f>
        <v>1</v>
      </c>
      <c r="T93" s="102"/>
      <c r="U93" s="103"/>
      <c r="V93" s="92" t="s">
        <v>3159</v>
      </c>
      <c r="W93" s="113"/>
      <c r="Y93" s="117" t="s">
        <v>235</v>
      </c>
      <c r="Z93" s="113"/>
      <c r="AB93" s="92" t="s">
        <v>3188</v>
      </c>
      <c r="AC93" s="113"/>
      <c r="AD93" s="102"/>
      <c r="AE93" s="103"/>
    </row>
    <row r="94" spans="1:31" ht="12.75">
      <c r="A94" s="106"/>
      <c r="C94" s="62"/>
      <c r="D94" s="62"/>
      <c r="E94" s="117" t="s">
        <v>2354</v>
      </c>
      <c r="F94" s="111" t="e">
        <f>COUNTIF(Черга!#REF!,E94)</f>
        <v>#REF!</v>
      </c>
      <c r="G94" s="62"/>
      <c r="H94" s="118">
        <v>40003</v>
      </c>
      <c r="I94" s="111" t="e">
        <f>COUNTIF(Черга!#REF!,H94)</f>
        <v>#REF!</v>
      </c>
      <c r="J94" s="102"/>
      <c r="K94" s="103"/>
      <c r="O94" s="92" t="s">
        <v>3165</v>
      </c>
      <c r="P94" s="113">
        <f>COUNTIF(Спиляні!$C$1004:$C$1157,O94)</f>
        <v>0</v>
      </c>
      <c r="T94" s="102"/>
      <c r="U94" s="103"/>
      <c r="V94" s="117" t="s">
        <v>152</v>
      </c>
      <c r="W94" s="113"/>
      <c r="Y94" s="114" t="s">
        <v>3189</v>
      </c>
      <c r="Z94" s="113">
        <f>ROWS(Y95:Y99)</f>
        <v>5</v>
      </c>
      <c r="AB94" s="114" t="s">
        <v>3173</v>
      </c>
      <c r="AC94" s="113">
        <f>ROWS(AB95:AB101)</f>
        <v>7</v>
      </c>
      <c r="AD94" s="102"/>
      <c r="AE94" s="103"/>
    </row>
    <row r="95" spans="1:31" ht="12.75">
      <c r="A95" s="106"/>
      <c r="C95" s="62"/>
      <c r="D95" s="62"/>
      <c r="E95" s="92" t="s">
        <v>3165</v>
      </c>
      <c r="F95" s="111" t="e">
        <f>COUNTIF(Черга!#REF!,E95)</f>
        <v>#REF!</v>
      </c>
      <c r="G95" s="62"/>
      <c r="H95" s="118">
        <v>40009</v>
      </c>
      <c r="I95" s="111" t="e">
        <f>COUNTIF(Черга!#REF!,H95)</f>
        <v>#REF!</v>
      </c>
      <c r="J95" s="102"/>
      <c r="K95" s="103"/>
      <c r="O95" s="117" t="s">
        <v>2682</v>
      </c>
      <c r="P95" s="113">
        <f>COUNTIF(Спиляні!$C$1004:$C$1157,O95)</f>
        <v>1</v>
      </c>
      <c r="T95" s="102"/>
      <c r="U95" s="103"/>
      <c r="V95" s="92" t="s">
        <v>3160</v>
      </c>
      <c r="W95" s="113"/>
      <c r="Y95" s="117" t="s">
        <v>56</v>
      </c>
      <c r="Z95" s="113"/>
      <c r="AB95" s="92" t="s">
        <v>3190</v>
      </c>
      <c r="AC95" s="113"/>
      <c r="AD95" s="102"/>
      <c r="AE95" s="103"/>
    </row>
    <row r="96" spans="1:31" ht="12.75">
      <c r="A96" s="106"/>
      <c r="C96" s="62"/>
      <c r="D96" s="62"/>
      <c r="E96" s="117" t="s">
        <v>2682</v>
      </c>
      <c r="F96" s="111" t="e">
        <f>COUNTIF(Черга!#REF!,E96)</f>
        <v>#REF!</v>
      </c>
      <c r="G96" s="62"/>
      <c r="H96" s="118">
        <v>40011</v>
      </c>
      <c r="I96" s="111" t="e">
        <f>COUNTIF(Черга!#REF!,H96)</f>
        <v>#REF!</v>
      </c>
      <c r="J96" s="102"/>
      <c r="K96" s="103"/>
      <c r="O96" s="92" t="s">
        <v>3166</v>
      </c>
      <c r="P96" s="113">
        <f>COUNTIF(Спиляні!$C$1004:$C$1157,O96)</f>
        <v>0</v>
      </c>
      <c r="T96" s="102"/>
      <c r="U96" s="103"/>
      <c r="V96" s="117" t="s">
        <v>53</v>
      </c>
      <c r="W96" s="113"/>
      <c r="Y96" s="117" t="s">
        <v>2345</v>
      </c>
      <c r="Z96" s="113"/>
      <c r="AB96" s="92" t="s">
        <v>3191</v>
      </c>
      <c r="AC96" s="113"/>
      <c r="AD96" s="102"/>
      <c r="AE96" s="103"/>
    </row>
    <row r="97" spans="1:31" ht="12.75">
      <c r="A97" s="106"/>
      <c r="C97" s="62"/>
      <c r="D97" s="62"/>
      <c r="E97" s="92" t="s">
        <v>3166</v>
      </c>
      <c r="F97" s="111" t="e">
        <f>COUNTIF(Черга!#REF!,E97)</f>
        <v>#REF!</v>
      </c>
      <c r="G97" s="62"/>
      <c r="H97" s="118">
        <v>40016</v>
      </c>
      <c r="I97" s="111" t="e">
        <f>COUNTIF(Черга!#REF!,H97)</f>
        <v>#REF!</v>
      </c>
      <c r="J97" s="102"/>
      <c r="K97" s="103"/>
      <c r="O97" s="92" t="s">
        <v>3168</v>
      </c>
      <c r="P97" s="113">
        <f>COUNTIF(Спиляні!$C$1004:$C$1157,O97)</f>
        <v>0</v>
      </c>
      <c r="T97" s="102"/>
      <c r="U97" s="103"/>
      <c r="V97" s="92" t="s">
        <v>3162</v>
      </c>
      <c r="W97" s="113"/>
      <c r="Y97" s="117" t="s">
        <v>275</v>
      </c>
      <c r="Z97" s="113"/>
      <c r="AB97" s="92" t="s">
        <v>3192</v>
      </c>
      <c r="AC97" s="113"/>
      <c r="AD97" s="102"/>
      <c r="AE97" s="103"/>
    </row>
    <row r="98" spans="1:31" ht="12.75">
      <c r="A98" s="106"/>
      <c r="C98" s="62"/>
      <c r="D98" s="62"/>
      <c r="E98" s="92" t="s">
        <v>3168</v>
      </c>
      <c r="F98" s="111" t="e">
        <f>COUNTIF(Черга!#REF!,E98)</f>
        <v>#REF!</v>
      </c>
      <c r="G98" s="62"/>
      <c r="H98" s="118">
        <v>40022</v>
      </c>
      <c r="I98" s="111" t="e">
        <f>COUNTIF(Черга!#REF!,H98)</f>
        <v>#REF!</v>
      </c>
      <c r="J98" s="102"/>
      <c r="K98" s="103"/>
      <c r="O98" s="117" t="s">
        <v>2556</v>
      </c>
      <c r="P98" s="113">
        <f>COUNTIF(Спиляні!$C$1004:$C$1157,O98)</f>
        <v>1</v>
      </c>
      <c r="T98" s="102"/>
      <c r="U98" s="103"/>
      <c r="V98" s="92" t="s">
        <v>3163</v>
      </c>
      <c r="W98" s="113"/>
      <c r="Y98" s="117" t="s">
        <v>14</v>
      </c>
      <c r="Z98" s="113"/>
      <c r="AB98" s="92" t="s">
        <v>395</v>
      </c>
      <c r="AC98" s="113"/>
      <c r="AD98" s="102"/>
      <c r="AE98" s="103"/>
    </row>
    <row r="99" spans="1:31" ht="12.75">
      <c r="A99" s="106"/>
      <c r="C99" s="62"/>
      <c r="D99" s="62"/>
      <c r="E99" s="117" t="s">
        <v>2556</v>
      </c>
      <c r="F99" s="111" t="e">
        <f>COUNTIF(Черга!#REF!,E99)</f>
        <v>#REF!</v>
      </c>
      <c r="G99" s="62"/>
      <c r="H99" s="118">
        <v>40025</v>
      </c>
      <c r="I99" s="111" t="e">
        <f>COUNTIF(Черга!#REF!,H99)</f>
        <v>#REF!</v>
      </c>
      <c r="J99" s="102"/>
      <c r="K99" s="103"/>
      <c r="O99" s="92" t="s">
        <v>3169</v>
      </c>
      <c r="P99" s="113">
        <f>COUNTIF(Спиляні!$C$1004:$C$1157,O99)</f>
        <v>0</v>
      </c>
      <c r="T99" s="102"/>
      <c r="U99" s="103"/>
      <c r="V99" s="117" t="s">
        <v>281</v>
      </c>
      <c r="W99" s="113"/>
      <c r="Y99" s="117" t="s">
        <v>2942</v>
      </c>
      <c r="Z99" s="113"/>
      <c r="AB99" s="92" t="s">
        <v>3193</v>
      </c>
      <c r="AC99" s="113"/>
      <c r="AD99" s="102"/>
      <c r="AE99" s="103"/>
    </row>
    <row r="100" spans="1:31" ht="12.75">
      <c r="A100" s="106"/>
      <c r="C100" s="62"/>
      <c r="D100" s="62"/>
      <c r="E100" s="92" t="s">
        <v>3169</v>
      </c>
      <c r="F100" s="111" t="e">
        <f>COUNTIF(Черга!#REF!,E100)</f>
        <v>#REF!</v>
      </c>
      <c r="G100" s="62"/>
      <c r="H100" s="118">
        <v>40053</v>
      </c>
      <c r="I100" s="111" t="e">
        <f>COUNTIF(Черга!#REF!,H100)</f>
        <v>#REF!</v>
      </c>
      <c r="J100" s="102"/>
      <c r="K100" s="103"/>
      <c r="O100" s="117" t="s">
        <v>77</v>
      </c>
      <c r="P100" s="113">
        <f>COUNTIF(Спиляні!$C$1004:$C$1157,O100)</f>
        <v>8</v>
      </c>
      <c r="T100" s="102"/>
      <c r="U100" s="103"/>
      <c r="V100" s="92" t="s">
        <v>3164</v>
      </c>
      <c r="W100" s="113"/>
      <c r="Y100" s="114" t="s">
        <v>3194</v>
      </c>
      <c r="Z100" s="113">
        <f>ROWS(Y101:Y101)</f>
        <v>1</v>
      </c>
      <c r="AB100" s="92" t="s">
        <v>3195</v>
      </c>
      <c r="AC100" s="113"/>
      <c r="AD100" s="102"/>
      <c r="AE100" s="103"/>
    </row>
    <row r="101" spans="1:31" ht="12.75">
      <c r="A101" s="106"/>
      <c r="C101" s="62"/>
      <c r="D101" s="62"/>
      <c r="E101" s="117" t="s">
        <v>77</v>
      </c>
      <c r="F101" s="111" t="e">
        <f>COUNTIF(Черга!#REF!,E101)</f>
        <v>#REF!</v>
      </c>
      <c r="G101" s="62"/>
      <c r="H101" s="118">
        <v>40056</v>
      </c>
      <c r="I101" s="111" t="e">
        <f>COUNTIF(Черга!#REF!,H101)</f>
        <v>#REF!</v>
      </c>
      <c r="J101" s="102"/>
      <c r="K101" s="103"/>
      <c r="O101" s="117" t="s">
        <v>32</v>
      </c>
      <c r="P101" s="113">
        <f>COUNTIF(Спиляні!$C$1004:$C$1157,O101)</f>
        <v>3</v>
      </c>
      <c r="T101" s="102"/>
      <c r="U101" s="103"/>
      <c r="V101" s="117" t="s">
        <v>2794</v>
      </c>
      <c r="W101" s="113"/>
      <c r="Y101" s="117" t="s">
        <v>178</v>
      </c>
      <c r="Z101" s="113"/>
      <c r="AB101" s="92" t="s">
        <v>3196</v>
      </c>
      <c r="AC101" s="113"/>
      <c r="AD101" s="102"/>
      <c r="AE101" s="103"/>
    </row>
    <row r="102" spans="1:31" ht="12.75">
      <c r="A102" s="106"/>
      <c r="C102" s="62"/>
      <c r="D102" s="62"/>
      <c r="E102" s="117" t="s">
        <v>32</v>
      </c>
      <c r="F102" s="111" t="e">
        <f>COUNTIF(Черга!#REF!,E102)</f>
        <v>#REF!</v>
      </c>
      <c r="G102" s="62"/>
      <c r="H102" s="118">
        <v>40071</v>
      </c>
      <c r="I102" s="111" t="e">
        <f>COUNTIF(Черга!#REF!,H102)</f>
        <v>#REF!</v>
      </c>
      <c r="J102" s="102"/>
      <c r="K102" s="103"/>
      <c r="O102" s="117" t="s">
        <v>563</v>
      </c>
      <c r="P102" s="113">
        <f>COUNTIF(Спиляні!$C$1004:$C$1157,O102)</f>
        <v>4</v>
      </c>
      <c r="T102" s="102"/>
      <c r="U102" s="103"/>
      <c r="V102" s="117" t="s">
        <v>2388</v>
      </c>
      <c r="W102" s="113"/>
      <c r="Y102" s="114" t="s">
        <v>2446</v>
      </c>
      <c r="Z102" s="113">
        <f>ROWS(Y103:Y103)</f>
        <v>1</v>
      </c>
      <c r="AB102" s="114" t="s">
        <v>3187</v>
      </c>
      <c r="AC102" s="113">
        <f>ROWS(AB103:AB104)</f>
        <v>2</v>
      </c>
      <c r="AD102" s="102"/>
      <c r="AE102" s="103"/>
    </row>
    <row r="103" spans="1:31" ht="12.75">
      <c r="A103" s="106"/>
      <c r="C103" s="62"/>
      <c r="D103" s="62"/>
      <c r="E103" s="117" t="s">
        <v>563</v>
      </c>
      <c r="F103" s="111" t="e">
        <f>COUNTIF(Черга!#REF!,E103)</f>
        <v>#REF!</v>
      </c>
      <c r="G103" s="62"/>
      <c r="H103" s="118">
        <v>40072</v>
      </c>
      <c r="I103" s="111" t="e">
        <f>COUNTIF(Черга!#REF!,H103)</f>
        <v>#REF!</v>
      </c>
      <c r="J103" s="102"/>
      <c r="K103" s="103"/>
      <c r="O103" s="92" t="s">
        <v>3171</v>
      </c>
      <c r="P103" s="113">
        <f>COUNTIF(Спиляні!$C$1004:$C$1157,O103)</f>
        <v>0</v>
      </c>
      <c r="T103" s="102"/>
      <c r="U103" s="103"/>
      <c r="V103" s="117" t="s">
        <v>2354</v>
      </c>
      <c r="W103" s="113"/>
      <c r="Y103" s="117" t="s">
        <v>2687</v>
      </c>
      <c r="Z103" s="113"/>
      <c r="AB103" s="92" t="s">
        <v>3197</v>
      </c>
      <c r="AC103" s="113"/>
      <c r="AD103" s="102"/>
      <c r="AE103" s="103"/>
    </row>
    <row r="104" spans="1:31" ht="12.75">
      <c r="A104" s="106"/>
      <c r="C104" s="62"/>
      <c r="D104" s="62"/>
      <c r="E104" s="92" t="s">
        <v>3171</v>
      </c>
      <c r="F104" s="111" t="e">
        <f>COUNTIF(Черга!#REF!,E104)</f>
        <v>#REF!</v>
      </c>
      <c r="G104" s="62"/>
      <c r="H104" s="118">
        <v>40078</v>
      </c>
      <c r="I104" s="111" t="e">
        <f>COUNTIF(Черга!#REF!,H104)</f>
        <v>#REF!</v>
      </c>
      <c r="J104" s="102"/>
      <c r="K104" s="103"/>
      <c r="O104" s="92" t="s">
        <v>3172</v>
      </c>
      <c r="P104" s="113">
        <f>COUNTIF(Спиляні!$C$1004:$C$1157,O104)</f>
        <v>0</v>
      </c>
      <c r="T104" s="102"/>
      <c r="U104" s="103"/>
      <c r="V104" s="92" t="s">
        <v>3165</v>
      </c>
      <c r="W104" s="113"/>
      <c r="Y104" s="114" t="s">
        <v>3198</v>
      </c>
      <c r="Z104" s="113">
        <f>ROWS(Y105:Y110)</f>
        <v>6</v>
      </c>
      <c r="AB104" s="92" t="s">
        <v>3199</v>
      </c>
      <c r="AC104" s="113"/>
      <c r="AD104" s="102"/>
      <c r="AE104" s="103"/>
    </row>
    <row r="105" spans="1:31" ht="12.75">
      <c r="A105" s="62"/>
      <c r="C105" s="62"/>
      <c r="D105" s="62"/>
      <c r="E105" s="92" t="s">
        <v>3172</v>
      </c>
      <c r="F105" s="111" t="e">
        <f>COUNTIF(Черга!#REF!,E105)</f>
        <v>#REF!</v>
      </c>
      <c r="G105" s="62"/>
      <c r="H105" s="118">
        <v>40079</v>
      </c>
      <c r="I105" s="111" t="e">
        <f>COUNTIF(Черга!#REF!,H105)</f>
        <v>#REF!</v>
      </c>
      <c r="J105" s="102"/>
      <c r="K105" s="103"/>
      <c r="O105" s="92" t="s">
        <v>3174</v>
      </c>
      <c r="P105" s="113">
        <f>COUNTIF(Спиляні!$C$1004:$C$1157,O105)</f>
        <v>0</v>
      </c>
      <c r="T105" s="102"/>
      <c r="U105" s="103"/>
      <c r="V105" s="117" t="s">
        <v>2682</v>
      </c>
      <c r="W105" s="113"/>
      <c r="Y105" s="117" t="s">
        <v>260</v>
      </c>
      <c r="Z105" s="113"/>
      <c r="AB105" s="114" t="s">
        <v>3189</v>
      </c>
      <c r="AC105" s="113">
        <f>ROWS(AB106:AB110)</f>
        <v>5</v>
      </c>
      <c r="AD105" s="102"/>
      <c r="AE105" s="103"/>
    </row>
    <row r="106" spans="1:31" ht="12.75">
      <c r="A106" s="62"/>
      <c r="C106" s="62"/>
      <c r="D106" s="62"/>
      <c r="E106" s="92" t="s">
        <v>3174</v>
      </c>
      <c r="F106" s="111" t="e">
        <f>COUNTIF(Черга!#REF!,E106)</f>
        <v>#REF!</v>
      </c>
      <c r="G106" s="62"/>
      <c r="H106" s="118">
        <v>40087</v>
      </c>
      <c r="I106" s="111" t="e">
        <f>COUNTIF(Черга!#REF!,H106)</f>
        <v>#REF!</v>
      </c>
      <c r="J106" s="102"/>
      <c r="K106" s="103"/>
      <c r="O106" s="92" t="s">
        <v>2390</v>
      </c>
      <c r="P106" s="113">
        <f>COUNTIF(Спиляні!$C$1004:$C$1157,O106)</f>
        <v>0</v>
      </c>
      <c r="T106" s="102"/>
      <c r="U106" s="103"/>
      <c r="V106" s="92" t="s">
        <v>3166</v>
      </c>
      <c r="W106" s="113"/>
      <c r="Y106" s="117" t="s">
        <v>1064</v>
      </c>
      <c r="Z106" s="113"/>
      <c r="AB106" s="92" t="s">
        <v>3200</v>
      </c>
      <c r="AC106" s="113"/>
      <c r="AD106" s="102"/>
      <c r="AE106" s="103"/>
    </row>
    <row r="107" spans="5:31" ht="12.75">
      <c r="E107" s="92" t="s">
        <v>2390</v>
      </c>
      <c r="F107" s="111" t="e">
        <f>COUNTIF(Черга!#REF!,E107)</f>
        <v>#REF!</v>
      </c>
      <c r="H107" s="118">
        <v>40091</v>
      </c>
      <c r="I107" s="111" t="e">
        <f>COUNTIF(Черга!#REF!,H107)</f>
        <v>#REF!</v>
      </c>
      <c r="J107" s="102"/>
      <c r="K107" s="103"/>
      <c r="O107" s="117" t="s">
        <v>2829</v>
      </c>
      <c r="P107" s="113">
        <f>COUNTIF(Спиляні!$C$1004:$C$1157,O107)</f>
        <v>1</v>
      </c>
      <c r="T107" s="102"/>
      <c r="U107" s="103"/>
      <c r="V107" s="92" t="s">
        <v>3168</v>
      </c>
      <c r="W107" s="113"/>
      <c r="Y107" s="117" t="s">
        <v>2630</v>
      </c>
      <c r="Z107" s="113"/>
      <c r="AB107" s="92" t="s">
        <v>3201</v>
      </c>
      <c r="AC107" s="113"/>
      <c r="AD107" s="102"/>
      <c r="AE107" s="103"/>
    </row>
    <row r="108" spans="5:31" ht="12.75">
      <c r="E108" s="117" t="s">
        <v>2829</v>
      </c>
      <c r="F108" s="111" t="e">
        <f>COUNTIF(Черга!#REF!,E108)</f>
        <v>#REF!</v>
      </c>
      <c r="H108" s="118">
        <v>40095</v>
      </c>
      <c r="I108" s="111" t="e">
        <f>COUNTIF(Черга!#REF!,H108)</f>
        <v>#REF!</v>
      </c>
      <c r="J108" s="102"/>
      <c r="K108" s="103"/>
      <c r="O108" s="117" t="s">
        <v>2743</v>
      </c>
      <c r="P108" s="113">
        <f>COUNTIF(Спиляні!$C$1004:$C$1157,O108)</f>
        <v>1</v>
      </c>
      <c r="T108" s="102"/>
      <c r="U108" s="103"/>
      <c r="V108" s="117" t="s">
        <v>2556</v>
      </c>
      <c r="W108" s="113"/>
      <c r="Y108" s="117" t="s">
        <v>2566</v>
      </c>
      <c r="Z108" s="113"/>
      <c r="AB108" s="92" t="s">
        <v>3202</v>
      </c>
      <c r="AC108" s="113"/>
      <c r="AD108" s="102"/>
      <c r="AE108" s="103"/>
    </row>
    <row r="109" spans="5:31" ht="12.75">
      <c r="E109" s="117" t="s">
        <v>2743</v>
      </c>
      <c r="F109" s="111" t="e">
        <f>COUNTIF(Черга!#REF!,E109)</f>
        <v>#REF!</v>
      </c>
      <c r="H109" s="118">
        <v>40100</v>
      </c>
      <c r="I109" s="111" t="e">
        <f>COUNTIF(Черга!#REF!,H109)</f>
        <v>#REF!</v>
      </c>
      <c r="J109" s="102"/>
      <c r="K109" s="103"/>
      <c r="O109" s="117" t="s">
        <v>3156</v>
      </c>
      <c r="P109" s="113">
        <f>COUNTIF(Спиляні!$C$1004:$C$1157,O109)</f>
        <v>0</v>
      </c>
      <c r="T109" s="102"/>
      <c r="U109" s="103"/>
      <c r="V109" s="92" t="s">
        <v>3169</v>
      </c>
      <c r="W109" s="113"/>
      <c r="Y109" s="117" t="s">
        <v>2579</v>
      </c>
      <c r="Z109" s="113"/>
      <c r="AB109" s="92" t="s">
        <v>3203</v>
      </c>
      <c r="AC109" s="113"/>
      <c r="AD109" s="102"/>
      <c r="AE109" s="103"/>
    </row>
    <row r="110" spans="5:31" ht="12.75">
      <c r="E110" s="117" t="s">
        <v>3156</v>
      </c>
      <c r="F110" s="111" t="e">
        <f>COUNTIF(Черга!#REF!,E110)</f>
        <v>#REF!</v>
      </c>
      <c r="H110" s="118">
        <v>40115</v>
      </c>
      <c r="I110" s="111" t="e">
        <f>COUNTIF(Черга!#REF!,H110)</f>
        <v>#REF!</v>
      </c>
      <c r="J110" s="102"/>
      <c r="K110" s="103"/>
      <c r="O110" s="92" t="s">
        <v>2928</v>
      </c>
      <c r="P110" s="113">
        <f>COUNTIF(Спиляні!$C$1004:$C$1157,O110)</f>
        <v>0</v>
      </c>
      <c r="T110" s="102"/>
      <c r="U110" s="103"/>
      <c r="V110" s="117" t="s">
        <v>77</v>
      </c>
      <c r="W110" s="113"/>
      <c r="Y110" s="117" t="s">
        <v>2780</v>
      </c>
      <c r="Z110" s="113"/>
      <c r="AB110" s="92" t="s">
        <v>3204</v>
      </c>
      <c r="AC110" s="113"/>
      <c r="AD110" s="102"/>
      <c r="AE110" s="103"/>
    </row>
    <row r="111" spans="5:31" ht="12.75">
      <c r="E111" s="92" t="s">
        <v>2928</v>
      </c>
      <c r="F111" s="111" t="e">
        <f>COUNTIF(Черга!#REF!,E111)</f>
        <v>#REF!</v>
      </c>
      <c r="H111" s="118">
        <v>40120</v>
      </c>
      <c r="I111" s="111" t="e">
        <f>COUNTIF(Черга!#REF!,H111)</f>
        <v>#REF!</v>
      </c>
      <c r="J111" s="102"/>
      <c r="K111" s="103"/>
      <c r="O111" s="92" t="s">
        <v>3175</v>
      </c>
      <c r="P111" s="113">
        <f>COUNTIF(Спиляні!$C$1004:$C$1157,O111)</f>
        <v>0</v>
      </c>
      <c r="T111" s="102"/>
      <c r="U111" s="103"/>
      <c r="V111" s="117" t="s">
        <v>32</v>
      </c>
      <c r="W111" s="113"/>
      <c r="Y111" s="114" t="s">
        <v>3205</v>
      </c>
      <c r="Z111" s="113">
        <v>0</v>
      </c>
      <c r="AB111" s="114" t="s">
        <v>3194</v>
      </c>
      <c r="AC111" s="113">
        <f>ROWS(AB112:AB116)</f>
        <v>5</v>
      </c>
      <c r="AD111" s="102"/>
      <c r="AE111" s="103"/>
    </row>
    <row r="112" spans="5:31" ht="12.75">
      <c r="E112" s="92" t="s">
        <v>3175</v>
      </c>
      <c r="F112" s="111" t="e">
        <f>COUNTIF(Черга!#REF!,E112)</f>
        <v>#REF!</v>
      </c>
      <c r="H112" s="118">
        <v>40130</v>
      </c>
      <c r="I112" s="111" t="e">
        <f>COUNTIF(Черга!#REF!,H112)</f>
        <v>#REF!</v>
      </c>
      <c r="J112" s="102"/>
      <c r="K112" s="103"/>
      <c r="O112" s="92" t="s">
        <v>3176</v>
      </c>
      <c r="P112" s="113">
        <f>COUNTIF(Спиляні!$C$1004:$C$1157,O112)</f>
        <v>0</v>
      </c>
      <c r="T112" s="102"/>
      <c r="U112" s="103"/>
      <c r="V112" s="117" t="s">
        <v>563</v>
      </c>
      <c r="W112" s="113"/>
      <c r="Y112" s="125"/>
      <c r="Z112" s="113"/>
      <c r="AB112" s="92" t="s">
        <v>3206</v>
      </c>
      <c r="AC112" s="113"/>
      <c r="AD112" s="102"/>
      <c r="AE112" s="103"/>
    </row>
    <row r="113" spans="5:31" ht="12.75">
      <c r="E113" s="92" t="s">
        <v>3176</v>
      </c>
      <c r="F113" s="111" t="e">
        <f>COUNTIF(Черга!#REF!,E113)</f>
        <v>#REF!</v>
      </c>
      <c r="H113" s="118">
        <v>40134</v>
      </c>
      <c r="I113" s="111" t="e">
        <f>COUNTIF(Черга!#REF!,H113)</f>
        <v>#REF!</v>
      </c>
      <c r="J113" s="102"/>
      <c r="K113" s="103"/>
      <c r="O113" s="117" t="s">
        <v>2818</v>
      </c>
      <c r="P113" s="113">
        <f>COUNTIF(Спиляні!$C$1004:$C$1157,O113)</f>
        <v>1</v>
      </c>
      <c r="T113" s="102"/>
      <c r="U113" s="103"/>
      <c r="V113" s="114" t="s">
        <v>3153</v>
      </c>
      <c r="W113" s="113">
        <f>ROWS(V114:V124)</f>
        <v>11</v>
      </c>
      <c r="Y113" s="114" t="s">
        <v>3207</v>
      </c>
      <c r="Z113" s="113">
        <f>ROWS(Y114:Y118)</f>
        <v>5</v>
      </c>
      <c r="AB113" s="92" t="s">
        <v>640</v>
      </c>
      <c r="AC113" s="113"/>
      <c r="AD113" s="102"/>
      <c r="AE113" s="103"/>
    </row>
    <row r="114" spans="5:31" ht="12.75">
      <c r="E114" s="35" t="s">
        <v>2533</v>
      </c>
      <c r="F114" s="111" t="e">
        <f>COUNTIF(Черга!#REF!,E114)</f>
        <v>#REF!</v>
      </c>
      <c r="H114" s="118">
        <v>40136</v>
      </c>
      <c r="I114" s="111" t="e">
        <f>COUNTIF(Черга!#REF!,H114)</f>
        <v>#REF!</v>
      </c>
      <c r="J114" s="102"/>
      <c r="K114" s="103"/>
      <c r="O114" s="92" t="s">
        <v>825</v>
      </c>
      <c r="P114" s="113">
        <f>COUNTIF(Спиляні!$C$1004:$C$1157,O114)</f>
        <v>0</v>
      </c>
      <c r="T114" s="102"/>
      <c r="U114" s="103"/>
      <c r="V114" s="92" t="s">
        <v>3171</v>
      </c>
      <c r="W114" s="113"/>
      <c r="Y114" s="117" t="s">
        <v>2315</v>
      </c>
      <c r="Z114" s="113"/>
      <c r="AB114" s="92" t="s">
        <v>3208</v>
      </c>
      <c r="AC114" s="113"/>
      <c r="AD114" s="102"/>
      <c r="AE114" s="103"/>
    </row>
    <row r="115" spans="5:31" ht="12.75">
      <c r="E115" s="117" t="s">
        <v>2818</v>
      </c>
      <c r="F115" s="111" t="e">
        <f>COUNTIF(Черга!#REF!,E115)</f>
        <v>#REF!</v>
      </c>
      <c r="H115" s="118">
        <v>40143</v>
      </c>
      <c r="I115" s="111" t="e">
        <f>COUNTIF(Черга!#REF!,H115)</f>
        <v>#REF!</v>
      </c>
      <c r="J115" s="102"/>
      <c r="K115" s="103"/>
      <c r="O115" s="117" t="s">
        <v>957</v>
      </c>
      <c r="P115" s="113">
        <f>COUNTIF(Спиляні!$C$1004:$C$1157,O115)</f>
        <v>1</v>
      </c>
      <c r="T115" s="102"/>
      <c r="U115" s="103"/>
      <c r="V115" s="92" t="s">
        <v>3172</v>
      </c>
      <c r="W115" s="113"/>
      <c r="Y115" s="117" t="s">
        <v>2127</v>
      </c>
      <c r="Z115" s="113"/>
      <c r="AB115" s="92" t="s">
        <v>2269</v>
      </c>
      <c r="AC115" s="113"/>
      <c r="AD115" s="102"/>
      <c r="AE115" s="103"/>
    </row>
    <row r="116" spans="5:31" ht="12.75">
      <c r="E116" s="92" t="s">
        <v>825</v>
      </c>
      <c r="F116" s="111" t="e">
        <f>COUNTIF(Черга!#REF!,E116)</f>
        <v>#REF!</v>
      </c>
      <c r="H116" s="118">
        <v>40158</v>
      </c>
      <c r="I116" s="111" t="e">
        <f>COUNTIF(Черга!#REF!,H116)</f>
        <v>#REF!</v>
      </c>
      <c r="J116" s="102"/>
      <c r="K116" s="103"/>
      <c r="O116" s="92" t="s">
        <v>3178</v>
      </c>
      <c r="P116" s="113">
        <f>COUNTIF(Спиляні!$C$1004:$C$1157,O116)</f>
        <v>0</v>
      </c>
      <c r="T116" s="102"/>
      <c r="U116" s="103"/>
      <c r="V116" s="92" t="s">
        <v>3174</v>
      </c>
      <c r="W116" s="113"/>
      <c r="Y116" s="117" t="s">
        <v>2275</v>
      </c>
      <c r="Z116" s="113"/>
      <c r="AB116" s="92" t="s">
        <v>3209</v>
      </c>
      <c r="AC116" s="113"/>
      <c r="AD116" s="102"/>
      <c r="AE116" s="103"/>
    </row>
    <row r="117" spans="5:31" ht="12.75">
      <c r="E117" s="117" t="s">
        <v>957</v>
      </c>
      <c r="F117" s="111" t="e">
        <f>COUNTIF(Черга!#REF!,E117)</f>
        <v>#REF!</v>
      </c>
      <c r="H117" s="118">
        <v>40172</v>
      </c>
      <c r="I117" s="111" t="e">
        <f>COUNTIF(Черга!#REF!,H117)</f>
        <v>#REF!</v>
      </c>
      <c r="J117" s="102"/>
      <c r="K117" s="103"/>
      <c r="O117" s="117" t="s">
        <v>3161</v>
      </c>
      <c r="P117" s="113">
        <f>COUNTIF(Спиляні!$C$1004:$C$1157,O117)</f>
        <v>0</v>
      </c>
      <c r="T117" s="102"/>
      <c r="U117" s="103"/>
      <c r="V117" s="92" t="s">
        <v>2390</v>
      </c>
      <c r="W117" s="113"/>
      <c r="Y117" s="117" t="s">
        <v>2893</v>
      </c>
      <c r="Z117" s="113"/>
      <c r="AB117" s="114" t="s">
        <v>2446</v>
      </c>
      <c r="AC117" s="113">
        <f>ROWS(AB118:AB120)</f>
        <v>3</v>
      </c>
      <c r="AD117" s="102"/>
      <c r="AE117" s="103"/>
    </row>
    <row r="118" spans="5:31" ht="12.75">
      <c r="E118" s="92" t="s">
        <v>3178</v>
      </c>
      <c r="F118" s="111" t="e">
        <f>COUNTIF(Черга!#REF!,E118)</f>
        <v>#REF!</v>
      </c>
      <c r="H118" s="118">
        <v>40204</v>
      </c>
      <c r="I118" s="111" t="e">
        <f>COUNTIF(Черга!#REF!,H118)</f>
        <v>#REF!</v>
      </c>
      <c r="J118" s="102"/>
      <c r="K118" s="103"/>
      <c r="O118" s="117" t="s">
        <v>45</v>
      </c>
      <c r="P118" s="113">
        <f>COUNTIF(Спиляні!$C$1004:$C$1157,O118)</f>
        <v>2</v>
      </c>
      <c r="T118" s="102"/>
      <c r="U118" s="103"/>
      <c r="V118" s="117" t="s">
        <v>2829</v>
      </c>
      <c r="W118" s="113"/>
      <c r="Y118" s="117" t="s">
        <v>1008</v>
      </c>
      <c r="Z118" s="113"/>
      <c r="AB118" s="92" t="s">
        <v>3210</v>
      </c>
      <c r="AC118" s="113"/>
      <c r="AD118" s="102"/>
      <c r="AE118" s="103"/>
    </row>
    <row r="119" spans="5:31" ht="12.75">
      <c r="E119" s="117" t="s">
        <v>3161</v>
      </c>
      <c r="F119" s="111" t="e">
        <f>COUNTIF(Черга!#REF!,E119)</f>
        <v>#REF!</v>
      </c>
      <c r="H119" s="118">
        <v>40232</v>
      </c>
      <c r="I119" s="111" t="e">
        <f>COUNTIF(Черга!#REF!,H119)</f>
        <v>#REF!</v>
      </c>
      <c r="J119" s="102"/>
      <c r="K119" s="103"/>
      <c r="O119" s="117" t="s">
        <v>2293</v>
      </c>
      <c r="P119" s="113">
        <f>COUNTIF(Спиляні!$C$1004:$C$1157,O119)</f>
        <v>0</v>
      </c>
      <c r="T119" s="102"/>
      <c r="U119" s="103"/>
      <c r="V119" s="117" t="s">
        <v>2743</v>
      </c>
      <c r="W119" s="113"/>
      <c r="Y119" s="114" t="s">
        <v>3211</v>
      </c>
      <c r="Z119" s="113">
        <f>ROWS(Y120:Y123)</f>
        <v>4</v>
      </c>
      <c r="AB119" s="92" t="s">
        <v>946</v>
      </c>
      <c r="AC119" s="113"/>
      <c r="AD119" s="102"/>
      <c r="AE119" s="103"/>
    </row>
    <row r="120" spans="5:31" ht="12.75">
      <c r="E120" s="117" t="s">
        <v>45</v>
      </c>
      <c r="F120" s="111" t="e">
        <f>COUNTIF(Черга!#REF!,E120)</f>
        <v>#REF!</v>
      </c>
      <c r="H120" s="118">
        <v>40253</v>
      </c>
      <c r="I120" s="111" t="e">
        <f>COUNTIF(Черга!#REF!,H120)</f>
        <v>#REF!</v>
      </c>
      <c r="J120" s="102"/>
      <c r="K120" s="103"/>
      <c r="O120" s="117" t="s">
        <v>2454</v>
      </c>
      <c r="P120" s="113">
        <f>COUNTIF(Спиляні!$C$1004:$C$1157,O120)</f>
        <v>2</v>
      </c>
      <c r="T120" s="102"/>
      <c r="U120" s="103"/>
      <c r="V120" s="117" t="s">
        <v>3156</v>
      </c>
      <c r="W120" s="113"/>
      <c r="Y120" s="117" t="s">
        <v>20</v>
      </c>
      <c r="Z120" s="113"/>
      <c r="AB120" s="92" t="s">
        <v>3212</v>
      </c>
      <c r="AC120" s="113"/>
      <c r="AD120" s="102"/>
      <c r="AE120" s="103"/>
    </row>
    <row r="121" spans="5:31" ht="12.75">
      <c r="E121" s="117" t="s">
        <v>2293</v>
      </c>
      <c r="F121" s="111" t="e">
        <f>COUNTIF(Черга!#REF!,E121)</f>
        <v>#REF!</v>
      </c>
      <c r="H121" s="118">
        <v>40274</v>
      </c>
      <c r="I121" s="111" t="e">
        <f>COUNTIF(Черга!#REF!,H121)</f>
        <v>#REF!</v>
      </c>
      <c r="J121" s="102"/>
      <c r="K121" s="103"/>
      <c r="O121" s="92" t="s">
        <v>3179</v>
      </c>
      <c r="P121" s="113">
        <f>COUNTIF(Спиляні!$C$1004:$C$1157,O121)</f>
        <v>0</v>
      </c>
      <c r="T121" s="102"/>
      <c r="U121" s="103"/>
      <c r="V121" s="92" t="s">
        <v>2928</v>
      </c>
      <c r="W121" s="113"/>
      <c r="Y121" s="117" t="s">
        <v>835</v>
      </c>
      <c r="Z121" s="113"/>
      <c r="AB121" s="114" t="s">
        <v>3198</v>
      </c>
      <c r="AC121" s="113">
        <f>ROWS(AB122:AB128)</f>
        <v>7</v>
      </c>
      <c r="AD121" s="102"/>
      <c r="AE121" s="103"/>
    </row>
    <row r="122" spans="5:31" ht="12.75">
      <c r="E122" s="117" t="s">
        <v>2454</v>
      </c>
      <c r="F122" s="111" t="e">
        <f>COUNTIF(Черга!#REF!,E122)</f>
        <v>#REF!</v>
      </c>
      <c r="H122" s="118">
        <v>40281</v>
      </c>
      <c r="I122" s="111" t="e">
        <f>COUNTIF(Черга!#REF!,H122)</f>
        <v>#REF!</v>
      </c>
      <c r="J122" s="102"/>
      <c r="K122" s="103"/>
      <c r="O122" s="92" t="s">
        <v>3180</v>
      </c>
      <c r="P122" s="113">
        <f>COUNTIF(Спиляні!$C$1004:$C$1157,O122)</f>
        <v>0</v>
      </c>
      <c r="T122" s="102"/>
      <c r="U122" s="103"/>
      <c r="V122" s="92" t="s">
        <v>3175</v>
      </c>
      <c r="W122" s="113"/>
      <c r="Y122" s="117" t="s">
        <v>243</v>
      </c>
      <c r="Z122" s="113"/>
      <c r="AB122" s="92" t="s">
        <v>606</v>
      </c>
      <c r="AC122" s="113"/>
      <c r="AD122" s="102"/>
      <c r="AE122" s="103"/>
    </row>
    <row r="123" spans="5:31" ht="12.75">
      <c r="E123" s="92" t="s">
        <v>3179</v>
      </c>
      <c r="F123" s="111" t="e">
        <f>COUNTIF(Черга!#REF!,E123)</f>
        <v>#REF!</v>
      </c>
      <c r="H123" s="118">
        <v>40288</v>
      </c>
      <c r="I123" s="111" t="e">
        <f>COUNTIF(Черга!#REF!,H123)</f>
        <v>#REF!</v>
      </c>
      <c r="J123" s="102"/>
      <c r="K123" s="103"/>
      <c r="O123" s="117" t="s">
        <v>2859</v>
      </c>
      <c r="P123" s="113">
        <f>COUNTIF(Спиляні!$C$1004:$C$1157,O123)</f>
        <v>1</v>
      </c>
      <c r="T123" s="102"/>
      <c r="U123" s="103"/>
      <c r="V123" s="92" t="s">
        <v>3176</v>
      </c>
      <c r="W123" s="113"/>
      <c r="Y123" s="117" t="s">
        <v>1709</v>
      </c>
      <c r="Z123" s="113"/>
      <c r="AB123" s="92" t="s">
        <v>1315</v>
      </c>
      <c r="AC123" s="113"/>
      <c r="AD123" s="102"/>
      <c r="AE123" s="103"/>
    </row>
    <row r="124" spans="5:31" ht="12.75">
      <c r="E124" s="92" t="s">
        <v>3180</v>
      </c>
      <c r="F124" s="111" t="e">
        <f>COUNTIF(Черга!#REF!,E124)</f>
        <v>#REF!</v>
      </c>
      <c r="H124" s="118">
        <v>40312</v>
      </c>
      <c r="I124" s="111" t="e">
        <f>COUNTIF(Черга!#REF!,H124)</f>
        <v>#REF!</v>
      </c>
      <c r="J124" s="102"/>
      <c r="K124" s="103"/>
      <c r="O124" s="92" t="s">
        <v>2006</v>
      </c>
      <c r="P124" s="113">
        <f>COUNTIF(Спиляні!$C$1004:$C$1157,O124)</f>
        <v>0</v>
      </c>
      <c r="T124" s="102"/>
      <c r="U124" s="103"/>
      <c r="V124" s="117" t="s">
        <v>2818</v>
      </c>
      <c r="W124" s="113"/>
      <c r="Y124" s="114" t="s">
        <v>3213</v>
      </c>
      <c r="Z124" s="113">
        <f>ROWS(Y125:Y126)</f>
        <v>2</v>
      </c>
      <c r="AB124" s="92" t="s">
        <v>3214</v>
      </c>
      <c r="AC124" s="113"/>
      <c r="AD124" s="102"/>
      <c r="AE124" s="103"/>
    </row>
    <row r="125" spans="5:31" ht="12.75">
      <c r="E125" s="117" t="s">
        <v>2859</v>
      </c>
      <c r="F125" s="111" t="e">
        <f>COUNTIF(Черга!#REF!,E125)</f>
        <v>#REF!</v>
      </c>
      <c r="H125" s="118">
        <v>40315</v>
      </c>
      <c r="I125" s="111" t="e">
        <f>COUNTIF(Черга!#REF!,H125)</f>
        <v>#REF!</v>
      </c>
      <c r="J125" s="102"/>
      <c r="K125" s="103"/>
      <c r="O125" s="92" t="s">
        <v>3182</v>
      </c>
      <c r="P125" s="113">
        <f>COUNTIF(Спиляні!$C$1004:$C$1157,O125)</f>
        <v>0</v>
      </c>
      <c r="T125" s="102"/>
      <c r="U125" s="103"/>
      <c r="V125" s="114" t="s">
        <v>3158</v>
      </c>
      <c r="W125" s="113">
        <f>ROWS(V126:V135)</f>
        <v>10</v>
      </c>
      <c r="Y125" s="117" t="s">
        <v>2493</v>
      </c>
      <c r="Z125" s="113"/>
      <c r="AB125" s="92" t="s">
        <v>3215</v>
      </c>
      <c r="AC125" s="113"/>
      <c r="AD125" s="102"/>
      <c r="AE125" s="103"/>
    </row>
    <row r="126" spans="5:31" ht="12.75">
      <c r="E126" s="92" t="s">
        <v>2006</v>
      </c>
      <c r="F126" s="111" t="e">
        <f>COUNTIF(Черга!#REF!,E126)</f>
        <v>#REF!</v>
      </c>
      <c r="H126" s="118">
        <v>40316</v>
      </c>
      <c r="I126" s="111" t="e">
        <f>COUNTIF(Черга!#REF!,H126)</f>
        <v>#REF!</v>
      </c>
      <c r="J126" s="102"/>
      <c r="K126" s="103"/>
      <c r="O126" s="117" t="s">
        <v>171</v>
      </c>
      <c r="P126" s="113">
        <f>COUNTIF(Спиляні!$C$1004:$C$1157,O126)</f>
        <v>0</v>
      </c>
      <c r="T126" s="102"/>
      <c r="U126" s="103"/>
      <c r="V126" s="92" t="s">
        <v>825</v>
      </c>
      <c r="W126" s="113"/>
      <c r="Y126" s="117" t="s">
        <v>657</v>
      </c>
      <c r="Z126" s="113"/>
      <c r="AB126" s="92" t="s">
        <v>3216</v>
      </c>
      <c r="AC126" s="113"/>
      <c r="AD126" s="102"/>
      <c r="AE126" s="103"/>
    </row>
    <row r="127" spans="5:31" ht="12.75">
      <c r="E127" s="92" t="s">
        <v>3182</v>
      </c>
      <c r="F127" s="111" t="e">
        <f>COUNTIF(Черга!#REF!,E127)</f>
        <v>#REF!</v>
      </c>
      <c r="H127" s="118">
        <v>40337</v>
      </c>
      <c r="I127" s="111" t="e">
        <f>COUNTIF(Черга!#REF!,H127)</f>
        <v>#REF!</v>
      </c>
      <c r="J127" s="102"/>
      <c r="K127" s="103"/>
      <c r="O127" s="92" t="s">
        <v>3183</v>
      </c>
      <c r="P127" s="113">
        <f>COUNTIF(Спиляні!$C$1004:$C$1157,O127)</f>
        <v>0</v>
      </c>
      <c r="T127" s="102"/>
      <c r="U127" s="103"/>
      <c r="V127" s="117" t="s">
        <v>957</v>
      </c>
      <c r="W127" s="113"/>
      <c r="Y127" s="114" t="s">
        <v>3217</v>
      </c>
      <c r="Z127" s="113">
        <v>0</v>
      </c>
      <c r="AB127" s="92" t="s">
        <v>3218</v>
      </c>
      <c r="AC127" s="113"/>
      <c r="AD127" s="102"/>
      <c r="AE127" s="103"/>
    </row>
    <row r="128" spans="5:31" ht="12.75">
      <c r="E128" s="117" t="s">
        <v>171</v>
      </c>
      <c r="F128" s="111" t="e">
        <f>COUNTIF(Черга!#REF!,E128)</f>
        <v>#REF!</v>
      </c>
      <c r="H128" s="118">
        <v>40353</v>
      </c>
      <c r="I128" s="111" t="e">
        <f>COUNTIF(Черга!#REF!,H128)</f>
        <v>#REF!</v>
      </c>
      <c r="J128" s="102"/>
      <c r="K128" s="103"/>
      <c r="O128" s="92" t="s">
        <v>162</v>
      </c>
      <c r="P128" s="113">
        <f>COUNTIF(Спиляні!$C$1004:$C$1157,O128)</f>
        <v>0</v>
      </c>
      <c r="T128" s="102"/>
      <c r="U128" s="103"/>
      <c r="V128" s="92" t="s">
        <v>3178</v>
      </c>
      <c r="W128" s="113"/>
      <c r="Y128" s="92"/>
      <c r="Z128" s="113"/>
      <c r="AB128" s="92" t="s">
        <v>3219</v>
      </c>
      <c r="AC128" s="113"/>
      <c r="AD128" s="102"/>
      <c r="AE128" s="103"/>
    </row>
    <row r="129" spans="5:31" ht="12.75">
      <c r="E129" s="92" t="s">
        <v>3183</v>
      </c>
      <c r="F129" s="111" t="e">
        <f>COUNTIF(Черга!#REF!,E129)</f>
        <v>#REF!</v>
      </c>
      <c r="H129" s="118">
        <v>40361</v>
      </c>
      <c r="I129" s="111" t="e">
        <f>COUNTIF(Черга!#REF!,H129)</f>
        <v>#REF!</v>
      </c>
      <c r="J129" s="102"/>
      <c r="K129" s="103"/>
      <c r="O129" s="92" t="s">
        <v>3184</v>
      </c>
      <c r="P129" s="113">
        <f>COUNTIF(Спиляні!$C$1004:$C$1157,O129)</f>
        <v>0</v>
      </c>
      <c r="T129" s="102"/>
      <c r="U129" s="103"/>
      <c r="V129" s="117" t="s">
        <v>3161</v>
      </c>
      <c r="W129" s="113"/>
      <c r="Y129" s="114" t="s">
        <v>3220</v>
      </c>
      <c r="Z129" s="113">
        <f>ROWS(Y130:Y130)</f>
        <v>1</v>
      </c>
      <c r="AB129" s="114" t="s">
        <v>3205</v>
      </c>
      <c r="AC129" s="113">
        <f>ROWS(AB130:AB130)</f>
        <v>1</v>
      </c>
      <c r="AD129" s="102"/>
      <c r="AE129" s="103"/>
    </row>
    <row r="130" spans="5:31" ht="12.75">
      <c r="E130" s="92" t="s">
        <v>162</v>
      </c>
      <c r="F130" s="111" t="e">
        <f>COUNTIF(Черга!#REF!,E130)</f>
        <v>#REF!</v>
      </c>
      <c r="H130" s="118">
        <v>40365</v>
      </c>
      <c r="I130" s="111" t="e">
        <f>COUNTIF(Черга!#REF!,H130)</f>
        <v>#REF!</v>
      </c>
      <c r="J130" s="102"/>
      <c r="K130" s="103"/>
      <c r="O130" s="92" t="s">
        <v>3185</v>
      </c>
      <c r="P130" s="113">
        <f>COUNTIF(Спиляні!$C$1004:$C$1157,O130)</f>
        <v>0</v>
      </c>
      <c r="T130" s="102"/>
      <c r="U130" s="103"/>
      <c r="V130" s="117" t="s">
        <v>45</v>
      </c>
      <c r="W130" s="113"/>
      <c r="Y130" s="117" t="s">
        <v>118</v>
      </c>
      <c r="Z130" s="113"/>
      <c r="AB130" s="92" t="s">
        <v>3221</v>
      </c>
      <c r="AC130" s="113"/>
      <c r="AD130" s="102"/>
      <c r="AE130" s="103"/>
    </row>
    <row r="131" spans="5:31" ht="12.75">
      <c r="E131" s="92" t="s">
        <v>3184</v>
      </c>
      <c r="F131" s="111" t="e">
        <f>COUNTIF(Черга!#REF!,E131)</f>
        <v>#REF!</v>
      </c>
      <c r="H131" s="118">
        <v>40378</v>
      </c>
      <c r="I131" s="111" t="e">
        <f>COUNTIF(Черга!#REF!,H131)</f>
        <v>#REF!</v>
      </c>
      <c r="J131" s="102"/>
      <c r="K131" s="103"/>
      <c r="O131" s="92" t="s">
        <v>1717</v>
      </c>
      <c r="P131" s="113">
        <f>COUNTIF(Спиляні!$C$1004:$C$1157,O131)</f>
        <v>0</v>
      </c>
      <c r="T131" s="102"/>
      <c r="U131" s="103"/>
      <c r="V131" s="117" t="s">
        <v>2293</v>
      </c>
      <c r="W131" s="113"/>
      <c r="Y131" s="114" t="s">
        <v>3222</v>
      </c>
      <c r="Z131" s="113">
        <f>ROWS(Y132:Y134)</f>
        <v>3</v>
      </c>
      <c r="AB131" s="114" t="s">
        <v>3207</v>
      </c>
      <c r="AC131" s="113">
        <f>ROWS(AB132:AB142)</f>
        <v>11</v>
      </c>
      <c r="AD131" s="102"/>
      <c r="AE131" s="103"/>
    </row>
    <row r="132" spans="5:31" ht="12.75">
      <c r="E132" s="92" t="s">
        <v>3185</v>
      </c>
      <c r="F132" s="111" t="e">
        <f>COUNTIF(Черга!#REF!,E132)</f>
        <v>#REF!</v>
      </c>
      <c r="H132" s="118">
        <v>40388</v>
      </c>
      <c r="I132" s="111" t="e">
        <f>COUNTIF(Черга!#REF!,H132)</f>
        <v>#REF!</v>
      </c>
      <c r="J132" s="102"/>
      <c r="K132" s="103"/>
      <c r="O132" s="92" t="s">
        <v>3186</v>
      </c>
      <c r="P132" s="113">
        <f>COUNTIF(Спиляні!$C$1004:$C$1157,O132)</f>
        <v>0</v>
      </c>
      <c r="T132" s="102"/>
      <c r="U132" s="103"/>
      <c r="V132" s="117" t="s">
        <v>2454</v>
      </c>
      <c r="W132" s="113"/>
      <c r="Y132" s="117" t="s">
        <v>64</v>
      </c>
      <c r="Z132" s="113"/>
      <c r="AB132" s="92" t="s">
        <v>997</v>
      </c>
      <c r="AC132" s="113"/>
      <c r="AD132" s="102"/>
      <c r="AE132" s="103"/>
    </row>
    <row r="133" spans="5:31" ht="12.75">
      <c r="E133" s="92" t="s">
        <v>1717</v>
      </c>
      <c r="F133" s="111" t="e">
        <f>COUNTIF(Черга!#REF!,E133)</f>
        <v>#REF!</v>
      </c>
      <c r="H133" s="118">
        <v>40437</v>
      </c>
      <c r="I133" s="111" t="e">
        <f>COUNTIF(Черга!#REF!,H133)</f>
        <v>#REF!</v>
      </c>
      <c r="J133" s="102"/>
      <c r="K133" s="103"/>
      <c r="O133" s="117" t="s">
        <v>158</v>
      </c>
      <c r="P133" s="113">
        <f>COUNTIF(Спиляні!$C$1004:$C$1157,O133)</f>
        <v>0</v>
      </c>
      <c r="T133" s="102"/>
      <c r="U133" s="103"/>
      <c r="V133" s="92" t="s">
        <v>3179</v>
      </c>
      <c r="W133" s="113"/>
      <c r="Y133" s="117" t="s">
        <v>2665</v>
      </c>
      <c r="Z133" s="113"/>
      <c r="AB133" s="92" t="s">
        <v>3223</v>
      </c>
      <c r="AC133" s="113"/>
      <c r="AD133" s="102"/>
      <c r="AE133" s="103"/>
    </row>
    <row r="134" spans="5:31" ht="12.75">
      <c r="E134" s="92" t="s">
        <v>3186</v>
      </c>
      <c r="F134" s="111" t="e">
        <f>COUNTIF(Черга!#REF!,E134)</f>
        <v>#REF!</v>
      </c>
      <c r="H134" s="118">
        <v>40450</v>
      </c>
      <c r="I134" s="111" t="e">
        <f>COUNTIF(Черга!#REF!,H134)</f>
        <v>#REF!</v>
      </c>
      <c r="J134" s="102"/>
      <c r="K134" s="103"/>
      <c r="O134" s="92" t="s">
        <v>3188</v>
      </c>
      <c r="P134" s="113">
        <f>COUNTIF(Спиляні!$C$1004:$C$1157,O134)</f>
        <v>0</v>
      </c>
      <c r="T134" s="102"/>
      <c r="U134" s="103"/>
      <c r="V134" s="92" t="s">
        <v>3180</v>
      </c>
      <c r="W134" s="113"/>
      <c r="Y134" s="117" t="s">
        <v>624</v>
      </c>
      <c r="Z134" s="113"/>
      <c r="AB134" s="92" t="s">
        <v>3224</v>
      </c>
      <c r="AC134" s="113"/>
      <c r="AD134" s="102"/>
      <c r="AE134" s="103"/>
    </row>
    <row r="135" spans="5:31" ht="12.75">
      <c r="E135" s="117" t="s">
        <v>158</v>
      </c>
      <c r="F135" s="111" t="e">
        <f>COUNTIF(Черга!#REF!,E135)</f>
        <v>#REF!</v>
      </c>
      <c r="H135" s="118">
        <v>40451</v>
      </c>
      <c r="I135" s="111" t="e">
        <f>COUNTIF(Черга!#REF!,H135)</f>
        <v>#REF!</v>
      </c>
      <c r="J135" s="102"/>
      <c r="K135" s="103"/>
      <c r="O135" s="117" t="s">
        <v>2966</v>
      </c>
      <c r="P135" s="113">
        <f>COUNTIF(Спиляні!$C$1004:$C$1157,O135)</f>
        <v>0</v>
      </c>
      <c r="T135" s="102"/>
      <c r="U135" s="103"/>
      <c r="V135" s="117" t="s">
        <v>2859</v>
      </c>
      <c r="W135" s="113"/>
      <c r="Y135" s="120" t="s">
        <v>3102</v>
      </c>
      <c r="Z135" s="121">
        <f>SUM(Z3:Z131)</f>
        <v>102</v>
      </c>
      <c r="AB135" s="92" t="s">
        <v>3225</v>
      </c>
      <c r="AC135" s="113"/>
      <c r="AD135" s="102"/>
      <c r="AE135" s="103"/>
    </row>
    <row r="136" spans="5:31" ht="12.75">
      <c r="E136" s="92" t="s">
        <v>3188</v>
      </c>
      <c r="F136" s="111" t="e">
        <f>COUNTIF(Черга!#REF!,E136)</f>
        <v>#REF!</v>
      </c>
      <c r="H136" s="118">
        <v>40462</v>
      </c>
      <c r="I136" s="111" t="e">
        <f>COUNTIF(Черга!#REF!,H136)</f>
        <v>#REF!</v>
      </c>
      <c r="J136" s="102"/>
      <c r="K136" s="103"/>
      <c r="O136" s="92" t="s">
        <v>3190</v>
      </c>
      <c r="P136" s="113">
        <f>COUNTIF(Спиляні!$C$1004:$C$1157,O136)</f>
        <v>0</v>
      </c>
      <c r="T136" s="102"/>
      <c r="U136" s="103"/>
      <c r="V136" s="114" t="s">
        <v>3167</v>
      </c>
      <c r="W136" s="113">
        <f>ROWS(V137:V145)</f>
        <v>9</v>
      </c>
      <c r="Z136" s="124"/>
      <c r="AB136" s="92" t="s">
        <v>3226</v>
      </c>
      <c r="AC136" s="113"/>
      <c r="AD136" s="102"/>
      <c r="AE136" s="103"/>
    </row>
    <row r="137" spans="5:31" ht="12.75">
      <c r="E137" s="117" t="s">
        <v>2966</v>
      </c>
      <c r="F137" s="111" t="e">
        <f>COUNTIF(Черга!#REF!,E137)</f>
        <v>#REF!</v>
      </c>
      <c r="H137" s="118">
        <v>40465</v>
      </c>
      <c r="I137" s="111" t="e">
        <f>COUNTIF(Черга!#REF!,H137)</f>
        <v>#REF!</v>
      </c>
      <c r="J137" s="102"/>
      <c r="K137" s="103"/>
      <c r="O137" s="117" t="s">
        <v>1614</v>
      </c>
      <c r="P137" s="113">
        <f>COUNTIF(Спиляні!$C$1004:$C$1157,O137)</f>
        <v>1</v>
      </c>
      <c r="T137" s="102"/>
      <c r="U137" s="103"/>
      <c r="V137" s="92" t="s">
        <v>2006</v>
      </c>
      <c r="W137" s="113"/>
      <c r="Y137" s="126"/>
      <c r="Z137" s="124"/>
      <c r="AB137" s="92" t="s">
        <v>3227</v>
      </c>
      <c r="AC137" s="113"/>
      <c r="AD137" s="102"/>
      <c r="AE137" s="103"/>
    </row>
    <row r="138" spans="5:31" ht="12.75">
      <c r="E138" s="92" t="s">
        <v>3190</v>
      </c>
      <c r="F138" s="111" t="e">
        <f>COUNTIF(Черга!#REF!,E138)</f>
        <v>#REF!</v>
      </c>
      <c r="H138" s="118">
        <v>40477</v>
      </c>
      <c r="I138" s="111" t="e">
        <f>COUNTIF(Черга!#REF!,H138)</f>
        <v>#REF!</v>
      </c>
      <c r="J138" s="102"/>
      <c r="K138" s="103"/>
      <c r="O138" s="117" t="s">
        <v>292</v>
      </c>
      <c r="P138" s="113">
        <f>COUNTIF(Спиляні!$C$1004:$C$1157,O138)</f>
        <v>1</v>
      </c>
      <c r="T138" s="102"/>
      <c r="U138" s="103"/>
      <c r="V138" s="92" t="s">
        <v>3182</v>
      </c>
      <c r="W138" s="113"/>
      <c r="Y138" s="126"/>
      <c r="Z138" s="124"/>
      <c r="AB138" s="92" t="s">
        <v>3228</v>
      </c>
      <c r="AC138" s="113"/>
      <c r="AD138" s="102"/>
      <c r="AE138" s="103"/>
    </row>
    <row r="139" spans="5:31" ht="12.75">
      <c r="E139" s="117" t="s">
        <v>1614</v>
      </c>
      <c r="F139" s="111" t="e">
        <f>COUNTIF(Черга!#REF!,E139)</f>
        <v>#REF!</v>
      </c>
      <c r="H139" s="118">
        <v>40498</v>
      </c>
      <c r="I139" s="111" t="e">
        <f>COUNTIF(Черга!#REF!,H139)</f>
        <v>#REF!</v>
      </c>
      <c r="J139" s="102"/>
      <c r="K139" s="103"/>
      <c r="O139" s="117" t="s">
        <v>186</v>
      </c>
      <c r="P139" s="113">
        <f>COUNTIF(Спиляні!$C$1004:$C$1157,O139)</f>
        <v>2</v>
      </c>
      <c r="T139" s="102"/>
      <c r="U139" s="103"/>
      <c r="V139" s="117" t="s">
        <v>171</v>
      </c>
      <c r="W139" s="113"/>
      <c r="Z139" s="124"/>
      <c r="AB139" s="92" t="s">
        <v>3229</v>
      </c>
      <c r="AC139" s="113"/>
      <c r="AD139" s="102"/>
      <c r="AE139" s="103"/>
    </row>
    <row r="140" spans="5:31" ht="12.75">
      <c r="E140" s="117" t="s">
        <v>292</v>
      </c>
      <c r="F140" s="111" t="e">
        <f>COUNTIF(Черга!#REF!,E140)</f>
        <v>#REF!</v>
      </c>
      <c r="H140" s="118">
        <v>40499</v>
      </c>
      <c r="I140" s="111" t="e">
        <f>COUNTIF(Черга!#REF!,H140)</f>
        <v>#REF!</v>
      </c>
      <c r="J140" s="102"/>
      <c r="K140" s="103"/>
      <c r="O140" s="92" t="s">
        <v>3191</v>
      </c>
      <c r="P140" s="113">
        <f>COUNTIF(Спиляні!$C$1004:$C$1157,O140)</f>
        <v>0</v>
      </c>
      <c r="T140" s="102"/>
      <c r="U140" s="103"/>
      <c r="V140" s="92" t="s">
        <v>3183</v>
      </c>
      <c r="W140" s="113"/>
      <c r="Y140" s="126"/>
      <c r="Z140" s="124"/>
      <c r="AB140" s="92" t="s">
        <v>3230</v>
      </c>
      <c r="AC140" s="113"/>
      <c r="AD140" s="102"/>
      <c r="AE140" s="103"/>
    </row>
    <row r="141" spans="5:31" ht="12.75">
      <c r="E141" s="117" t="s">
        <v>186</v>
      </c>
      <c r="F141" s="111" t="e">
        <f>COUNTIF(Черга!#REF!,E141)</f>
        <v>#REF!</v>
      </c>
      <c r="H141" s="118">
        <v>40514</v>
      </c>
      <c r="I141" s="111" t="e">
        <f>COUNTIF(Черга!#REF!,H141)</f>
        <v>#REF!</v>
      </c>
      <c r="J141" s="102"/>
      <c r="K141" s="103"/>
      <c r="O141" s="117" t="s">
        <v>31</v>
      </c>
      <c r="P141" s="113">
        <f>COUNTIF(Спиляні!$C$1004:$C$1157,O141)</f>
        <v>1</v>
      </c>
      <c r="T141" s="102"/>
      <c r="U141" s="103"/>
      <c r="V141" s="92" t="s">
        <v>162</v>
      </c>
      <c r="W141" s="113"/>
      <c r="Y141" s="126"/>
      <c r="Z141" s="124"/>
      <c r="AB141" s="92" t="s">
        <v>3231</v>
      </c>
      <c r="AC141" s="113"/>
      <c r="AD141" s="102"/>
      <c r="AE141" s="103"/>
    </row>
    <row r="142" spans="5:31" ht="12.75">
      <c r="E142" s="92" t="s">
        <v>3191</v>
      </c>
      <c r="F142" s="111" t="e">
        <f>COUNTIF(Черга!#REF!,E142)</f>
        <v>#REF!</v>
      </c>
      <c r="H142" s="118">
        <v>40520</v>
      </c>
      <c r="I142" s="111" t="e">
        <f>COUNTIF(Черга!#REF!,H142)</f>
        <v>#REF!</v>
      </c>
      <c r="J142" s="102"/>
      <c r="K142" s="103"/>
      <c r="O142" s="117" t="s">
        <v>3177</v>
      </c>
      <c r="P142" s="113">
        <f>COUNTIF(Спиляні!$C$1004:$C$1157,O142)</f>
        <v>0</v>
      </c>
      <c r="T142" s="102"/>
      <c r="U142" s="103"/>
      <c r="V142" s="92" t="s">
        <v>3184</v>
      </c>
      <c r="W142" s="113"/>
      <c r="Y142" s="126"/>
      <c r="Z142" s="124"/>
      <c r="AB142" s="92" t="s">
        <v>3232</v>
      </c>
      <c r="AC142" s="113"/>
      <c r="AD142" s="102"/>
      <c r="AE142" s="103"/>
    </row>
    <row r="143" spans="5:31" ht="12.75">
      <c r="E143" s="117" t="s">
        <v>31</v>
      </c>
      <c r="F143" s="111" t="e">
        <f>COUNTIF(Черга!#REF!,E143)</f>
        <v>#REF!</v>
      </c>
      <c r="H143" s="118">
        <v>40532</v>
      </c>
      <c r="I143" s="111" t="e">
        <f>COUNTIF(Черга!#REF!,H143)</f>
        <v>#REF!</v>
      </c>
      <c r="J143" s="102"/>
      <c r="K143" s="103"/>
      <c r="O143" s="92" t="s">
        <v>3192</v>
      </c>
      <c r="P143" s="113">
        <f>COUNTIF(Спиляні!$C$1004:$C$1157,O143)</f>
        <v>0</v>
      </c>
      <c r="T143" s="102"/>
      <c r="U143" s="103"/>
      <c r="V143" s="92" t="s">
        <v>3185</v>
      </c>
      <c r="W143" s="113"/>
      <c r="Y143" s="126"/>
      <c r="Z143" s="124"/>
      <c r="AB143" s="114" t="s">
        <v>3211</v>
      </c>
      <c r="AC143" s="113">
        <f>ROWS(AB144:AB144)</f>
        <v>1</v>
      </c>
      <c r="AD143" s="102"/>
      <c r="AE143" s="103"/>
    </row>
    <row r="144" spans="5:31" ht="12.75">
      <c r="E144" s="117" t="s">
        <v>3177</v>
      </c>
      <c r="F144" s="111" t="e">
        <f>COUNTIF(Черга!#REF!,E144)</f>
        <v>#REF!</v>
      </c>
      <c r="H144" s="36">
        <v>40574</v>
      </c>
      <c r="I144" s="111" t="e">
        <f>COUNTIF(Черга!#REF!,H144)</f>
        <v>#REF!</v>
      </c>
      <c r="J144" s="102"/>
      <c r="K144" s="103"/>
      <c r="O144" s="117" t="s">
        <v>1138</v>
      </c>
      <c r="P144" s="113">
        <f>COUNTIF(Спиляні!$C$1004:$C$1157,O144)</f>
        <v>2</v>
      </c>
      <c r="T144" s="102"/>
      <c r="U144" s="103"/>
      <c r="V144" s="92" t="s">
        <v>1717</v>
      </c>
      <c r="W144" s="113"/>
      <c r="Y144" s="126"/>
      <c r="Z144" s="124"/>
      <c r="AB144" s="92" t="s">
        <v>3233</v>
      </c>
      <c r="AC144" s="113"/>
      <c r="AD144" s="102"/>
      <c r="AE144" s="103"/>
    </row>
    <row r="145" spans="5:31" ht="12.75">
      <c r="E145" s="92" t="s">
        <v>3192</v>
      </c>
      <c r="F145" s="111" t="e">
        <f>COUNTIF(Черга!#REF!,E145)</f>
        <v>#REF!</v>
      </c>
      <c r="H145" s="36">
        <v>40616</v>
      </c>
      <c r="I145" s="111" t="e">
        <f>COUNTIF(Черга!#REF!,H145)</f>
        <v>#REF!</v>
      </c>
      <c r="J145" s="102"/>
      <c r="K145" s="103"/>
      <c r="O145" s="92" t="s">
        <v>395</v>
      </c>
      <c r="P145" s="113">
        <f>COUNTIF(Спиляні!$C$1004:$C$1157,O145)</f>
        <v>0</v>
      </c>
      <c r="T145" s="102"/>
      <c r="U145" s="103"/>
      <c r="V145" s="92" t="s">
        <v>3186</v>
      </c>
      <c r="W145" s="113"/>
      <c r="Y145" s="126"/>
      <c r="Z145" s="124"/>
      <c r="AB145" s="114" t="s">
        <v>3213</v>
      </c>
      <c r="AC145" s="113">
        <f>ROWS(AB146:AB146)</f>
        <v>1</v>
      </c>
      <c r="AD145" s="102"/>
      <c r="AE145" s="103"/>
    </row>
    <row r="146" spans="5:31" ht="12.75">
      <c r="E146" s="117" t="s">
        <v>1138</v>
      </c>
      <c r="F146" s="111" t="e">
        <f>COUNTIF(Черга!#REF!,E146)</f>
        <v>#REF!</v>
      </c>
      <c r="H146" s="36">
        <v>40630</v>
      </c>
      <c r="I146" s="111" t="e">
        <f>COUNTIF(Черга!#REF!,H146)</f>
        <v>#REF!</v>
      </c>
      <c r="J146" s="102"/>
      <c r="K146" s="103"/>
      <c r="O146" s="92" t="s">
        <v>3193</v>
      </c>
      <c r="P146" s="113">
        <f>COUNTIF(Спиляні!$C$1004:$C$1157,O146)</f>
        <v>0</v>
      </c>
      <c r="T146" s="102"/>
      <c r="U146" s="103"/>
      <c r="V146" s="114" t="s">
        <v>3170</v>
      </c>
      <c r="W146" s="113">
        <f>ROWS(V147:V149)</f>
        <v>3</v>
      </c>
      <c r="Z146" s="124"/>
      <c r="AB146" s="92" t="s">
        <v>3234</v>
      </c>
      <c r="AC146" s="113"/>
      <c r="AD146" s="102"/>
      <c r="AE146" s="103"/>
    </row>
    <row r="147" spans="5:31" ht="12.75">
      <c r="E147" s="92" t="s">
        <v>395</v>
      </c>
      <c r="F147" s="111" t="e">
        <f>COUNTIF(Черга!#REF!,E147)</f>
        <v>#REF!</v>
      </c>
      <c r="H147" s="36">
        <v>40634</v>
      </c>
      <c r="I147" s="111" t="e">
        <f>COUNTIF(Черга!#REF!,H147)</f>
        <v>#REF!</v>
      </c>
      <c r="J147" s="102"/>
      <c r="K147" s="103"/>
      <c r="O147" s="117" t="s">
        <v>2057</v>
      </c>
      <c r="P147" s="113">
        <f>COUNTIF(Спиляні!$C$1004:$C$1157,O147)</f>
        <v>0</v>
      </c>
      <c r="T147" s="102"/>
      <c r="U147" s="103"/>
      <c r="V147" s="117" t="s">
        <v>158</v>
      </c>
      <c r="W147" s="113"/>
      <c r="Z147" s="124"/>
      <c r="AB147" s="114" t="s">
        <v>3217</v>
      </c>
      <c r="AC147" s="113">
        <f>ROWS(AB148:AB148)</f>
        <v>1</v>
      </c>
      <c r="AD147" s="102"/>
      <c r="AE147" s="103"/>
    </row>
    <row r="148" spans="5:31" ht="12.75">
      <c r="E148" s="92" t="s">
        <v>3193</v>
      </c>
      <c r="F148" s="111" t="e">
        <f>COUNTIF(Черга!#REF!,E148)</f>
        <v>#REF!</v>
      </c>
      <c r="H148" s="36">
        <v>40653</v>
      </c>
      <c r="I148" s="111" t="e">
        <f>COUNTIF(Черга!#REF!,H148)</f>
        <v>#REF!</v>
      </c>
      <c r="J148" s="102"/>
      <c r="K148" s="103"/>
      <c r="O148" s="92" t="s">
        <v>3195</v>
      </c>
      <c r="P148" s="113">
        <f>COUNTIF(Спиляні!$C$1004:$C$1157,O148)</f>
        <v>0</v>
      </c>
      <c r="T148" s="102"/>
      <c r="U148" s="103"/>
      <c r="V148" s="92" t="s">
        <v>3188</v>
      </c>
      <c r="W148" s="113"/>
      <c r="Y148" s="126"/>
      <c r="Z148" s="124"/>
      <c r="AB148" s="92" t="s">
        <v>3235</v>
      </c>
      <c r="AC148" s="113"/>
      <c r="AD148" s="102"/>
      <c r="AE148" s="103"/>
    </row>
    <row r="149" spans="5:31" ht="12.75">
      <c r="E149" s="117" t="s">
        <v>2057</v>
      </c>
      <c r="F149" s="111" t="e">
        <f>COUNTIF(Черга!#REF!,E149)</f>
        <v>#REF!</v>
      </c>
      <c r="H149" s="36">
        <v>40660</v>
      </c>
      <c r="I149" s="111" t="e">
        <f>COUNTIF(Черга!#REF!,H149)</f>
        <v>#REF!</v>
      </c>
      <c r="J149" s="102"/>
      <c r="K149" s="103"/>
      <c r="O149" s="117" t="s">
        <v>2961</v>
      </c>
      <c r="P149" s="113">
        <f>COUNTIF(Спиляні!$C$1004:$C$1157,O149)</f>
        <v>0</v>
      </c>
      <c r="T149" s="102"/>
      <c r="U149" s="103"/>
      <c r="V149" s="117" t="s">
        <v>2966</v>
      </c>
      <c r="W149" s="113"/>
      <c r="Z149" s="124"/>
      <c r="AB149" s="114" t="s">
        <v>3220</v>
      </c>
      <c r="AC149" s="113">
        <f>ROWS(AB150:AB151)</f>
        <v>2</v>
      </c>
      <c r="AD149" s="102"/>
      <c r="AE149" s="103"/>
    </row>
    <row r="150" spans="5:31" ht="12.75">
      <c r="E150" s="92" t="s">
        <v>3195</v>
      </c>
      <c r="F150" s="111" t="e">
        <f>COUNTIF(Черга!#REF!,E150)</f>
        <v>#REF!</v>
      </c>
      <c r="H150" s="36">
        <v>40674</v>
      </c>
      <c r="I150" s="111" t="e">
        <f>COUNTIF(Черга!#REF!,H150)</f>
        <v>#REF!</v>
      </c>
      <c r="J150" s="102"/>
      <c r="K150" s="103"/>
      <c r="O150" s="117" t="s">
        <v>3181</v>
      </c>
      <c r="P150" s="113">
        <f>COUNTIF(Спиляні!$C$1004:$C$1157,O150)</f>
        <v>0</v>
      </c>
      <c r="T150" s="102"/>
      <c r="U150" s="103"/>
      <c r="V150" s="114" t="s">
        <v>3173</v>
      </c>
      <c r="W150" s="113">
        <f>ROWS(V151:V174)</f>
        <v>24</v>
      </c>
      <c r="Z150" s="124"/>
      <c r="AB150" s="92" t="s">
        <v>3236</v>
      </c>
      <c r="AC150" s="113"/>
      <c r="AD150" s="102"/>
      <c r="AE150" s="103"/>
    </row>
    <row r="151" spans="5:31" ht="12.75">
      <c r="E151" s="117" t="s">
        <v>2961</v>
      </c>
      <c r="F151" s="111" t="e">
        <f>COUNTIF(Черга!#REF!,E151)</f>
        <v>#REF!</v>
      </c>
      <c r="H151" s="36">
        <v>40680</v>
      </c>
      <c r="I151" s="111" t="e">
        <f>COUNTIF(Черга!#REF!,H151)</f>
        <v>#REF!</v>
      </c>
      <c r="J151" s="102"/>
      <c r="K151" s="103"/>
      <c r="O151" s="117" t="s">
        <v>1248</v>
      </c>
      <c r="P151" s="113">
        <f>COUNTIF(Спиляні!$C$1004:$C$1157,O151)</f>
        <v>0</v>
      </c>
      <c r="T151" s="102"/>
      <c r="U151" s="103"/>
      <c r="V151" s="92" t="s">
        <v>3190</v>
      </c>
      <c r="W151" s="113"/>
      <c r="Y151" s="126"/>
      <c r="Z151" s="124"/>
      <c r="AB151" s="92" t="s">
        <v>3237</v>
      </c>
      <c r="AC151" s="113"/>
      <c r="AD151" s="102"/>
      <c r="AE151" s="103"/>
    </row>
    <row r="152" spans="5:31" ht="12.75">
      <c r="E152" s="117" t="s">
        <v>3181</v>
      </c>
      <c r="F152" s="111" t="e">
        <f>COUNTIF(Черга!#REF!,E152)</f>
        <v>#REF!</v>
      </c>
      <c r="H152" s="36">
        <v>40697</v>
      </c>
      <c r="I152" s="111" t="e">
        <f>COUNTIF(Черга!#REF!,H152)</f>
        <v>#REF!</v>
      </c>
      <c r="J152" s="102"/>
      <c r="K152" s="103"/>
      <c r="O152" s="117" t="s">
        <v>92</v>
      </c>
      <c r="P152" s="113">
        <f>COUNTIF(Спиляні!$C$1004:$C$1157,O152)</f>
        <v>1</v>
      </c>
      <c r="T152" s="102"/>
      <c r="U152" s="103"/>
      <c r="V152" s="117" t="s">
        <v>1614</v>
      </c>
      <c r="W152" s="113"/>
      <c r="Z152" s="124"/>
      <c r="AB152" s="114" t="s">
        <v>3222</v>
      </c>
      <c r="AC152" s="113">
        <f>ROWS(AB153:AB156)</f>
        <v>4</v>
      </c>
      <c r="AD152" s="102"/>
      <c r="AE152" s="103"/>
    </row>
    <row r="153" spans="5:31" ht="12.75">
      <c r="E153" s="117" t="s">
        <v>1248</v>
      </c>
      <c r="F153" s="111" t="e">
        <f>COUNTIF(Черга!#REF!,E153)</f>
        <v>#REF!</v>
      </c>
      <c r="H153" s="36">
        <v>40702</v>
      </c>
      <c r="I153" s="111" t="e">
        <f>COUNTIF(Черга!#REF!,H153)</f>
        <v>#REF!</v>
      </c>
      <c r="J153" s="102"/>
      <c r="K153" s="103"/>
      <c r="O153" s="92" t="s">
        <v>3196</v>
      </c>
      <c r="P153" s="113">
        <f>COUNTIF(Спиляні!$C$1004:$C$1157,O153)</f>
        <v>0</v>
      </c>
      <c r="T153" s="102"/>
      <c r="U153" s="103"/>
      <c r="V153" s="117" t="s">
        <v>292</v>
      </c>
      <c r="W153" s="113"/>
      <c r="Z153" s="124"/>
      <c r="AB153" s="92" t="s">
        <v>3238</v>
      </c>
      <c r="AC153" s="113"/>
      <c r="AD153" s="102"/>
      <c r="AE153" s="103"/>
    </row>
    <row r="154" spans="5:31" ht="12.75">
      <c r="E154" s="117" t="s">
        <v>92</v>
      </c>
      <c r="F154" s="111" t="e">
        <f>COUNTIF(Черга!#REF!,E154)</f>
        <v>#REF!</v>
      </c>
      <c r="H154" s="36">
        <v>40725</v>
      </c>
      <c r="I154" s="111" t="e">
        <f>COUNTIF(Черга!#REF!,H154)</f>
        <v>#REF!</v>
      </c>
      <c r="J154" s="102"/>
      <c r="K154" s="103"/>
      <c r="O154" s="117" t="s">
        <v>590</v>
      </c>
      <c r="P154" s="113">
        <f>COUNTIF(Спиляні!$C$1004:$C$1157,O154)</f>
        <v>2</v>
      </c>
      <c r="T154" s="102"/>
      <c r="U154" s="103"/>
      <c r="V154" s="117" t="s">
        <v>186</v>
      </c>
      <c r="W154" s="113"/>
      <c r="Z154" s="124"/>
      <c r="AB154" s="92" t="s">
        <v>192</v>
      </c>
      <c r="AC154" s="113"/>
      <c r="AD154" s="102"/>
      <c r="AE154" s="103"/>
    </row>
    <row r="155" spans="5:31" ht="12.75">
      <c r="E155" s="92" t="s">
        <v>3196</v>
      </c>
      <c r="F155" s="111" t="e">
        <f>COUNTIF(Черга!#REF!,E155)</f>
        <v>#REF!</v>
      </c>
      <c r="H155" s="36">
        <v>40738</v>
      </c>
      <c r="I155" s="111" t="e">
        <f>COUNTIF(Черга!#REF!,H155)</f>
        <v>#REF!</v>
      </c>
      <c r="J155" s="102"/>
      <c r="K155" s="103"/>
      <c r="O155" s="117" t="s">
        <v>2842</v>
      </c>
      <c r="P155" s="113">
        <f>COUNTIF(Спиляні!$C$1004:$C$1157,O155)</f>
        <v>1</v>
      </c>
      <c r="T155" s="102"/>
      <c r="U155" s="103"/>
      <c r="V155" s="92" t="s">
        <v>3191</v>
      </c>
      <c r="W155" s="113"/>
      <c r="Y155" s="126"/>
      <c r="Z155" s="124"/>
      <c r="AB155" s="92" t="s">
        <v>3239</v>
      </c>
      <c r="AC155" s="113"/>
      <c r="AD155" s="102"/>
      <c r="AE155" s="103"/>
    </row>
    <row r="156" spans="5:31" ht="12.75">
      <c r="E156" s="117" t="s">
        <v>590</v>
      </c>
      <c r="F156" s="111" t="e">
        <f>COUNTIF(Черга!#REF!,E156)</f>
        <v>#REF!</v>
      </c>
      <c r="H156" s="36">
        <v>40739</v>
      </c>
      <c r="I156" s="111" t="e">
        <f>COUNTIF(Черга!#REF!,H156)</f>
        <v>#REF!</v>
      </c>
      <c r="J156" s="102"/>
      <c r="K156" s="103"/>
      <c r="O156" s="117" t="s">
        <v>635</v>
      </c>
      <c r="P156" s="113">
        <f>COUNTIF(Спиляні!$C$1004:$C$1157,O156)</f>
        <v>3</v>
      </c>
      <c r="T156" s="102"/>
      <c r="U156" s="103"/>
      <c r="V156" s="117" t="s">
        <v>31</v>
      </c>
      <c r="W156" s="113"/>
      <c r="Z156" s="124"/>
      <c r="AB156" s="92" t="s">
        <v>2107</v>
      </c>
      <c r="AC156" s="113"/>
      <c r="AD156" s="102"/>
      <c r="AE156" s="103"/>
    </row>
    <row r="157" spans="5:31" ht="12.75">
      <c r="E157" s="117" t="s">
        <v>2842</v>
      </c>
      <c r="F157" s="111" t="e">
        <f>COUNTIF(Черга!#REF!,E157)</f>
        <v>#REF!</v>
      </c>
      <c r="H157" s="36">
        <v>40766</v>
      </c>
      <c r="I157" s="111" t="e">
        <f>COUNTIF(Черга!#REF!,H157)</f>
        <v>#REF!</v>
      </c>
      <c r="J157" s="102"/>
      <c r="K157" s="103"/>
      <c r="O157" s="117" t="s">
        <v>1650</v>
      </c>
      <c r="P157" s="113">
        <f>COUNTIF(Спиляні!$C$1004:$C$1157,O157)</f>
        <v>1</v>
      </c>
      <c r="T157" s="102"/>
      <c r="U157" s="103"/>
      <c r="V157" s="117" t="s">
        <v>3177</v>
      </c>
      <c r="W157" s="113"/>
      <c r="Z157" s="124"/>
      <c r="AB157" s="120" t="s">
        <v>3102</v>
      </c>
      <c r="AC157" s="121">
        <f>SUM(AC3:AC152)</f>
        <v>127</v>
      </c>
      <c r="AD157" s="102"/>
      <c r="AE157" s="103"/>
    </row>
    <row r="158" spans="5:31" ht="12.75">
      <c r="E158" s="117" t="s">
        <v>635</v>
      </c>
      <c r="F158" s="111" t="e">
        <f>COUNTIF(Черга!#REF!,E158)</f>
        <v>#REF!</v>
      </c>
      <c r="H158" s="36">
        <v>40771</v>
      </c>
      <c r="I158" s="111" t="e">
        <f>COUNTIF(Черга!#REF!,H158)</f>
        <v>#REF!</v>
      </c>
      <c r="J158" s="102"/>
      <c r="K158" s="103"/>
      <c r="O158" s="117" t="s">
        <v>197</v>
      </c>
      <c r="P158" s="113">
        <f>COUNTIF(Спиляні!$C$1004:$C$1157,O158)</f>
        <v>1</v>
      </c>
      <c r="T158" s="102"/>
      <c r="U158" s="103"/>
      <c r="V158" s="92" t="s">
        <v>3192</v>
      </c>
      <c r="W158" s="113"/>
      <c r="Y158" s="126"/>
      <c r="Z158" s="124"/>
      <c r="AD158" s="102"/>
      <c r="AE158" s="103"/>
    </row>
    <row r="159" spans="5:31" ht="12.75">
      <c r="E159" s="117" t="s">
        <v>1650</v>
      </c>
      <c r="F159" s="111" t="e">
        <f>COUNTIF(Черга!#REF!,E159)</f>
        <v>#REF!</v>
      </c>
      <c r="H159" s="36">
        <v>40784</v>
      </c>
      <c r="I159" s="111" t="e">
        <f>COUNTIF(Черга!#REF!,H159)</f>
        <v>#REF!</v>
      </c>
      <c r="J159" s="102"/>
      <c r="K159" s="103"/>
      <c r="O159" s="117" t="s">
        <v>70</v>
      </c>
      <c r="P159" s="113">
        <f>COUNTIF(Спиляні!$C$1004:$C$1157,O159)</f>
        <v>4</v>
      </c>
      <c r="T159" s="102"/>
      <c r="U159" s="103"/>
      <c r="V159" s="117" t="s">
        <v>1138</v>
      </c>
      <c r="W159" s="113"/>
      <c r="Z159" s="124"/>
      <c r="AB159" s="126"/>
      <c r="AC159" s="124"/>
      <c r="AD159" s="102"/>
      <c r="AE159" s="103"/>
    </row>
    <row r="160" spans="5:31" ht="12.75">
      <c r="E160" s="117" t="s">
        <v>197</v>
      </c>
      <c r="F160" s="111" t="e">
        <f>COUNTIF(Черга!#REF!,E160)</f>
        <v>#REF!</v>
      </c>
      <c r="H160" s="36">
        <v>40800</v>
      </c>
      <c r="I160" s="111" t="e">
        <f>COUNTIF(Черга!#REF!,H160)</f>
        <v>#REF!</v>
      </c>
      <c r="J160" s="102"/>
      <c r="K160" s="103"/>
      <c r="O160" s="117" t="s">
        <v>235</v>
      </c>
      <c r="P160" s="113">
        <f>COUNTIF(Спиляні!$C$1004:$C$1157,O160)</f>
        <v>2</v>
      </c>
      <c r="T160" s="102"/>
      <c r="U160" s="103"/>
      <c r="V160" s="92" t="s">
        <v>395</v>
      </c>
      <c r="W160" s="113"/>
      <c r="Y160" s="126"/>
      <c r="Z160" s="124"/>
      <c r="AC160" s="124"/>
      <c r="AD160" s="102"/>
      <c r="AE160" s="103"/>
    </row>
    <row r="161" spans="5:31" ht="12.75">
      <c r="E161" s="117" t="s">
        <v>70</v>
      </c>
      <c r="F161" s="111" t="e">
        <f>COUNTIF(Черга!#REF!,E161)</f>
        <v>#REF!</v>
      </c>
      <c r="H161" s="36">
        <v>40816</v>
      </c>
      <c r="I161" s="111" t="e">
        <f>COUNTIF(Черга!#REF!,H161)</f>
        <v>#REF!</v>
      </c>
      <c r="J161" s="102"/>
      <c r="K161" s="103"/>
      <c r="O161" s="92" t="s">
        <v>3197</v>
      </c>
      <c r="P161" s="113">
        <f>COUNTIF(Спиляні!$C$1004:$C$1157,O161)</f>
        <v>0</v>
      </c>
      <c r="T161" s="102"/>
      <c r="U161" s="103"/>
      <c r="V161" s="92" t="s">
        <v>3193</v>
      </c>
      <c r="W161" s="113"/>
      <c r="Y161" s="126"/>
      <c r="Z161" s="124"/>
      <c r="AC161" s="124"/>
      <c r="AD161" s="102"/>
      <c r="AE161" s="103"/>
    </row>
    <row r="162" spans="5:31" ht="12.75">
      <c r="E162" s="117" t="s">
        <v>235</v>
      </c>
      <c r="F162" s="111" t="e">
        <f>COUNTIF(Черга!#REF!,E162)</f>
        <v>#REF!</v>
      </c>
      <c r="H162" s="120" t="s">
        <v>3102</v>
      </c>
      <c r="I162" s="121" t="e">
        <f>SUM($I$3:$I161)</f>
        <v>#REF!</v>
      </c>
      <c r="J162" s="102"/>
      <c r="K162" s="103"/>
      <c r="O162" s="92" t="s">
        <v>3199</v>
      </c>
      <c r="P162" s="113">
        <f>COUNTIF(Спиляні!$C$1004:$C$1157,O162)</f>
        <v>0</v>
      </c>
      <c r="T162" s="102"/>
      <c r="U162" s="103"/>
      <c r="V162" s="117" t="s">
        <v>2057</v>
      </c>
      <c r="W162" s="113"/>
      <c r="Z162" s="124"/>
      <c r="AB162" s="126"/>
      <c r="AC162" s="124"/>
      <c r="AD162" s="102"/>
      <c r="AE162" s="103"/>
    </row>
    <row r="163" spans="5:31" ht="12.75">
      <c r="E163" s="92" t="s">
        <v>3197</v>
      </c>
      <c r="F163" s="111" t="e">
        <f>COUNTIF(Черга!#REF!,E163)</f>
        <v>#REF!</v>
      </c>
      <c r="J163" s="102"/>
      <c r="K163" s="103"/>
      <c r="O163" s="117" t="s">
        <v>56</v>
      </c>
      <c r="P163" s="113">
        <f>COUNTIF(Спиляні!$C$1004:$C$1157,O163)</f>
        <v>6</v>
      </c>
      <c r="T163" s="102"/>
      <c r="U163" s="103"/>
      <c r="V163" s="92" t="s">
        <v>3195</v>
      </c>
      <c r="W163" s="113"/>
      <c r="Y163" s="126"/>
      <c r="Z163" s="124"/>
      <c r="AC163" s="124"/>
      <c r="AD163" s="102"/>
      <c r="AE163" s="103"/>
    </row>
    <row r="164" spans="5:31" ht="12.75">
      <c r="E164" s="92" t="s">
        <v>3199</v>
      </c>
      <c r="F164" s="111" t="e">
        <f>COUNTIF(Черга!#REF!,E164)</f>
        <v>#REF!</v>
      </c>
      <c r="J164" s="102"/>
      <c r="K164" s="103"/>
      <c r="O164" s="117" t="s">
        <v>2345</v>
      </c>
      <c r="P164" s="113">
        <f>COUNTIF(Спиляні!$C$1004:$C$1157,O164)</f>
        <v>0</v>
      </c>
      <c r="T164" s="102"/>
      <c r="U164" s="103"/>
      <c r="V164" s="117" t="s">
        <v>2961</v>
      </c>
      <c r="W164" s="113"/>
      <c r="Z164" s="124"/>
      <c r="AB164" s="126"/>
      <c r="AC164" s="124"/>
      <c r="AD164" s="102"/>
      <c r="AE164" s="103"/>
    </row>
    <row r="165" spans="5:31" ht="12.75">
      <c r="E165" s="117" t="s">
        <v>56</v>
      </c>
      <c r="F165" s="111" t="e">
        <f>COUNTIF(Черга!#REF!,E165)</f>
        <v>#REF!</v>
      </c>
      <c r="J165" s="102"/>
      <c r="K165" s="103"/>
      <c r="O165" s="117" t="s">
        <v>275</v>
      </c>
      <c r="P165" s="113">
        <f>COUNTIF(Спиляні!$C$1004:$C$1157,O165)</f>
        <v>0</v>
      </c>
      <c r="T165" s="102"/>
      <c r="U165" s="103"/>
      <c r="V165" s="117" t="s">
        <v>3181</v>
      </c>
      <c r="W165" s="113"/>
      <c r="Z165" s="124"/>
      <c r="AB165" s="126"/>
      <c r="AC165" s="124"/>
      <c r="AD165" s="102"/>
      <c r="AE165" s="103"/>
    </row>
    <row r="166" spans="5:31" ht="12.75">
      <c r="E166" s="117" t="s">
        <v>2345</v>
      </c>
      <c r="F166" s="111" t="e">
        <f>COUNTIF(Черга!#REF!,E166)</f>
        <v>#REF!</v>
      </c>
      <c r="J166" s="102"/>
      <c r="K166" s="103"/>
      <c r="O166" s="92" t="s">
        <v>3200</v>
      </c>
      <c r="P166" s="113">
        <f>COUNTIF(Спиляні!$C$1004:$C$1157,O166)</f>
        <v>0</v>
      </c>
      <c r="T166" s="102"/>
      <c r="U166" s="103"/>
      <c r="V166" s="117" t="s">
        <v>1248</v>
      </c>
      <c r="W166" s="113"/>
      <c r="Z166" s="124"/>
      <c r="AB166" s="126"/>
      <c r="AC166" s="124"/>
      <c r="AD166" s="102"/>
      <c r="AE166" s="103"/>
    </row>
    <row r="167" spans="5:31" ht="12.75">
      <c r="E167" s="117" t="s">
        <v>275</v>
      </c>
      <c r="F167" s="111" t="e">
        <f>COUNTIF(Черга!#REF!,E167)</f>
        <v>#REF!</v>
      </c>
      <c r="H167" s="127"/>
      <c r="J167" s="102"/>
      <c r="K167" s="103"/>
      <c r="O167" s="92" t="s">
        <v>3201</v>
      </c>
      <c r="P167" s="113">
        <f>COUNTIF(Спиляні!$C$1004:$C$1157,O167)</f>
        <v>0</v>
      </c>
      <c r="T167" s="102"/>
      <c r="U167" s="103"/>
      <c r="V167" s="117" t="s">
        <v>92</v>
      </c>
      <c r="W167" s="113"/>
      <c r="Z167" s="124"/>
      <c r="AB167" s="126"/>
      <c r="AC167" s="124"/>
      <c r="AD167" s="102"/>
      <c r="AE167" s="103"/>
    </row>
    <row r="168" spans="5:31" ht="12.75">
      <c r="E168" s="92" t="s">
        <v>3200</v>
      </c>
      <c r="F168" s="111" t="e">
        <f>COUNTIF(Черга!#REF!,E168)</f>
        <v>#REF!</v>
      </c>
      <c r="H168" s="127"/>
      <c r="J168" s="102"/>
      <c r="K168" s="103"/>
      <c r="O168" s="117" t="s">
        <v>14</v>
      </c>
      <c r="P168" s="113">
        <f>COUNTIF(Спиляні!$C$1004:$C$1157,O168)</f>
        <v>5</v>
      </c>
      <c r="T168" s="102"/>
      <c r="U168" s="103"/>
      <c r="V168" s="92" t="s">
        <v>3196</v>
      </c>
      <c r="W168" s="113"/>
      <c r="Y168" s="126"/>
      <c r="Z168" s="124"/>
      <c r="AB168" s="126"/>
      <c r="AC168" s="124"/>
      <c r="AD168" s="102"/>
      <c r="AE168" s="103"/>
    </row>
    <row r="169" spans="5:31" ht="12.75">
      <c r="E169" s="92" t="s">
        <v>3201</v>
      </c>
      <c r="F169" s="111" t="e">
        <f>COUNTIF(Черга!#REF!,E169)</f>
        <v>#REF!</v>
      </c>
      <c r="H169" s="127"/>
      <c r="J169" s="102"/>
      <c r="K169" s="103"/>
      <c r="O169" s="92" t="s">
        <v>3202</v>
      </c>
      <c r="P169" s="113">
        <f>COUNTIF(Спиляні!$C$1004:$C$1157,O169)</f>
        <v>0</v>
      </c>
      <c r="T169" s="102"/>
      <c r="U169" s="103"/>
      <c r="V169" s="117" t="s">
        <v>590</v>
      </c>
      <c r="W169" s="113"/>
      <c r="Z169" s="124"/>
      <c r="AB169" s="126"/>
      <c r="AC169" s="124"/>
      <c r="AD169" s="102"/>
      <c r="AE169" s="103"/>
    </row>
    <row r="170" spans="5:31" ht="12.75">
      <c r="E170" s="117" t="s">
        <v>14</v>
      </c>
      <c r="F170" s="111" t="e">
        <f>COUNTIF(Черга!#REF!,E170)</f>
        <v>#REF!</v>
      </c>
      <c r="H170" s="127"/>
      <c r="J170" s="102"/>
      <c r="K170" s="103"/>
      <c r="O170" s="117" t="s">
        <v>2942</v>
      </c>
      <c r="P170" s="113">
        <f>COUNTIF(Спиляні!$C$1004:$C$1157,O170)</f>
        <v>0</v>
      </c>
      <c r="T170" s="102"/>
      <c r="U170" s="103"/>
      <c r="V170" s="117" t="s">
        <v>2842</v>
      </c>
      <c r="W170" s="113"/>
      <c r="Z170" s="124"/>
      <c r="AB170" s="126"/>
      <c r="AC170" s="124"/>
      <c r="AD170" s="102"/>
      <c r="AE170" s="103"/>
    </row>
    <row r="171" spans="5:31" ht="12.75">
      <c r="E171" s="92" t="s">
        <v>3202</v>
      </c>
      <c r="F171" s="111" t="e">
        <f>COUNTIF(Черга!#REF!,E171)</f>
        <v>#REF!</v>
      </c>
      <c r="H171" s="127"/>
      <c r="J171" s="102"/>
      <c r="K171" s="103"/>
      <c r="O171" s="92" t="s">
        <v>3203</v>
      </c>
      <c r="P171" s="113">
        <f>COUNTIF(Спиляні!$C$1004:$C$1157,O171)</f>
        <v>0</v>
      </c>
      <c r="T171" s="102"/>
      <c r="U171" s="103"/>
      <c r="V171" s="117" t="s">
        <v>635</v>
      </c>
      <c r="W171" s="113"/>
      <c r="Z171" s="124"/>
      <c r="AB171" s="126"/>
      <c r="AC171" s="124"/>
      <c r="AD171" s="102"/>
      <c r="AE171" s="103"/>
    </row>
    <row r="172" spans="5:31" ht="12.75">
      <c r="E172" s="117" t="s">
        <v>2942</v>
      </c>
      <c r="F172" s="111" t="e">
        <f>COUNTIF(Черга!#REF!,E172)</f>
        <v>#REF!</v>
      </c>
      <c r="J172" s="102"/>
      <c r="K172" s="103"/>
      <c r="O172" s="92" t="s">
        <v>3204</v>
      </c>
      <c r="P172" s="113">
        <f>COUNTIF(Спиляні!$C$1004:$C$1157,O172)</f>
        <v>0</v>
      </c>
      <c r="T172" s="102"/>
      <c r="U172" s="103"/>
      <c r="V172" s="117" t="s">
        <v>1650</v>
      </c>
      <c r="W172" s="113"/>
      <c r="Z172" s="124"/>
      <c r="AB172" s="126"/>
      <c r="AC172" s="124"/>
      <c r="AD172" s="102"/>
      <c r="AE172" s="103"/>
    </row>
    <row r="173" spans="5:31" ht="12.75">
      <c r="E173" s="92" t="s">
        <v>3203</v>
      </c>
      <c r="F173" s="111" t="e">
        <f>COUNTIF(Черга!#REF!,E173)</f>
        <v>#REF!</v>
      </c>
      <c r="H173" s="127"/>
      <c r="J173" s="102"/>
      <c r="K173" s="103"/>
      <c r="O173" s="92" t="s">
        <v>3206</v>
      </c>
      <c r="P173" s="113">
        <f>COUNTIF(Спиляні!$C$1004:$C$1157,O173)</f>
        <v>0</v>
      </c>
      <c r="T173" s="102"/>
      <c r="U173" s="103"/>
      <c r="V173" s="117" t="s">
        <v>197</v>
      </c>
      <c r="W173" s="113"/>
      <c r="Z173" s="124"/>
      <c r="AB173" s="126"/>
      <c r="AC173" s="124"/>
      <c r="AD173" s="102"/>
      <c r="AE173" s="103"/>
    </row>
    <row r="174" spans="5:31" ht="12.75">
      <c r="E174" s="92" t="s">
        <v>3204</v>
      </c>
      <c r="F174" s="111" t="e">
        <f>COUNTIF(Черга!#REF!,E174)</f>
        <v>#REF!</v>
      </c>
      <c r="H174" s="127"/>
      <c r="J174" s="102"/>
      <c r="K174" s="103"/>
      <c r="O174" s="92" t="s">
        <v>640</v>
      </c>
      <c r="P174" s="113">
        <f>COUNTIF(Спиляні!$C$1004:$C$1157,O174)</f>
        <v>0</v>
      </c>
      <c r="T174" s="102"/>
      <c r="U174" s="103"/>
      <c r="V174" s="117" t="s">
        <v>70</v>
      </c>
      <c r="W174" s="113"/>
      <c r="Z174" s="124"/>
      <c r="AB174" s="126"/>
      <c r="AC174" s="124"/>
      <c r="AD174" s="102"/>
      <c r="AE174" s="103"/>
    </row>
    <row r="175" spans="5:31" ht="12.75">
      <c r="E175" s="92" t="s">
        <v>3206</v>
      </c>
      <c r="F175" s="111" t="e">
        <f>COUNTIF(Черга!#REF!,E175)</f>
        <v>#REF!</v>
      </c>
      <c r="H175" s="127"/>
      <c r="J175" s="102"/>
      <c r="K175" s="103"/>
      <c r="O175" s="92" t="s">
        <v>3208</v>
      </c>
      <c r="P175" s="113">
        <f>COUNTIF(Спиляні!$C$1004:$C$1157,O175)</f>
        <v>0</v>
      </c>
      <c r="T175" s="102"/>
      <c r="U175" s="103"/>
      <c r="V175" s="114" t="s">
        <v>3187</v>
      </c>
      <c r="W175" s="113">
        <f>ROWS(V176:V178)</f>
        <v>3</v>
      </c>
      <c r="Z175" s="124"/>
      <c r="AC175" s="124"/>
      <c r="AD175" s="102"/>
      <c r="AE175" s="103"/>
    </row>
    <row r="176" spans="5:31" ht="12.75">
      <c r="E176" s="92" t="s">
        <v>640</v>
      </c>
      <c r="F176" s="111" t="e">
        <f>COUNTIF(Черга!#REF!,E176)</f>
        <v>#REF!</v>
      </c>
      <c r="H176" s="127"/>
      <c r="J176" s="102"/>
      <c r="K176" s="103"/>
      <c r="O176" s="92" t="s">
        <v>2269</v>
      </c>
      <c r="P176" s="113">
        <f>COUNTIF(Спиляні!$C$1004:$C$1157,O176)</f>
        <v>0</v>
      </c>
      <c r="T176" s="102"/>
      <c r="U176" s="103"/>
      <c r="V176" s="117" t="s">
        <v>235</v>
      </c>
      <c r="W176" s="113"/>
      <c r="Z176" s="124"/>
      <c r="AB176" s="126"/>
      <c r="AC176" s="124"/>
      <c r="AD176" s="102"/>
      <c r="AE176" s="103"/>
    </row>
    <row r="177" spans="5:31" ht="12.75">
      <c r="E177" s="92" t="s">
        <v>3208</v>
      </c>
      <c r="F177" s="111" t="e">
        <f>COUNTIF(Черга!#REF!,E177)</f>
        <v>#REF!</v>
      </c>
      <c r="J177" s="102"/>
      <c r="K177" s="103"/>
      <c r="O177" s="117" t="s">
        <v>178</v>
      </c>
      <c r="P177" s="113">
        <f>COUNTIF(Спиляні!$C$1004:$C$1157,O177)</f>
        <v>0</v>
      </c>
      <c r="T177" s="102"/>
      <c r="U177" s="103"/>
      <c r="V177" s="92" t="s">
        <v>3197</v>
      </c>
      <c r="W177" s="113"/>
      <c r="Y177" s="126"/>
      <c r="Z177" s="124"/>
      <c r="AC177" s="124"/>
      <c r="AD177" s="102"/>
      <c r="AE177" s="103"/>
    </row>
    <row r="178" spans="5:31" ht="12.75">
      <c r="E178" s="92" t="s">
        <v>2269</v>
      </c>
      <c r="F178" s="111" t="e">
        <f>COUNTIF(Черга!#REF!,E178)</f>
        <v>#REF!</v>
      </c>
      <c r="H178" s="127"/>
      <c r="J178" s="102"/>
      <c r="K178" s="103"/>
      <c r="O178" s="92" t="s">
        <v>3209</v>
      </c>
      <c r="P178" s="113">
        <f>COUNTIF(Спиляні!$C$1004:$C$1157,O178)</f>
        <v>0</v>
      </c>
      <c r="T178" s="102"/>
      <c r="U178" s="103"/>
      <c r="V178" s="92" t="s">
        <v>3199</v>
      </c>
      <c r="W178" s="113"/>
      <c r="Y178" s="126"/>
      <c r="Z178" s="124"/>
      <c r="AC178" s="124"/>
      <c r="AD178" s="102"/>
      <c r="AE178" s="103"/>
    </row>
    <row r="179" spans="5:31" ht="12.75">
      <c r="E179" s="117" t="s">
        <v>178</v>
      </c>
      <c r="F179" s="111" t="e">
        <f>COUNTIF(Черга!#REF!,E179)</f>
        <v>#REF!</v>
      </c>
      <c r="J179" s="102"/>
      <c r="K179" s="103"/>
      <c r="O179" s="92" t="s">
        <v>3210</v>
      </c>
      <c r="P179" s="113">
        <f>COUNTIF(Спиляні!$C$1004:$C$1157,O179)</f>
        <v>0</v>
      </c>
      <c r="T179" s="102"/>
      <c r="U179" s="103"/>
      <c r="V179" s="114" t="s">
        <v>3189</v>
      </c>
      <c r="W179" s="113">
        <f>ROWS(V180:V189)</f>
        <v>10</v>
      </c>
      <c r="Z179" s="124"/>
      <c r="AC179" s="124"/>
      <c r="AD179" s="102"/>
      <c r="AE179" s="103"/>
    </row>
    <row r="180" spans="5:31" ht="12.75">
      <c r="E180" s="92" t="s">
        <v>3209</v>
      </c>
      <c r="F180" s="111" t="e">
        <f>COUNTIF(Черга!#REF!,E180)</f>
        <v>#REF!</v>
      </c>
      <c r="H180" s="127"/>
      <c r="J180" s="102"/>
      <c r="K180" s="103"/>
      <c r="O180" s="117" t="s">
        <v>2687</v>
      </c>
      <c r="P180" s="113">
        <f>COUNTIF(Спиляні!$C$1004:$C$1157,O180)</f>
        <v>1</v>
      </c>
      <c r="T180" s="102"/>
      <c r="U180" s="103"/>
      <c r="V180" s="117" t="s">
        <v>56</v>
      </c>
      <c r="W180" s="113"/>
      <c r="Z180" s="124"/>
      <c r="AB180" s="126"/>
      <c r="AC180" s="124"/>
      <c r="AD180" s="102"/>
      <c r="AE180" s="103"/>
    </row>
    <row r="181" spans="5:31" ht="12.75">
      <c r="E181" s="92" t="s">
        <v>3210</v>
      </c>
      <c r="F181" s="111" t="e">
        <f>COUNTIF(Черга!#REF!,E181)</f>
        <v>#REF!</v>
      </c>
      <c r="J181" s="102"/>
      <c r="K181" s="103"/>
      <c r="O181" s="92" t="s">
        <v>946</v>
      </c>
      <c r="P181" s="113">
        <f>COUNTIF(Спиляні!$C$1004:$C$1157,O181)</f>
        <v>0</v>
      </c>
      <c r="T181" s="102"/>
      <c r="U181" s="103"/>
      <c r="V181" s="117" t="s">
        <v>2345</v>
      </c>
      <c r="W181" s="113"/>
      <c r="Z181" s="124"/>
      <c r="AB181" s="126"/>
      <c r="AC181" s="124"/>
      <c r="AD181" s="102"/>
      <c r="AE181" s="103"/>
    </row>
    <row r="182" spans="5:31" ht="12.75">
      <c r="E182" s="117" t="s">
        <v>2687</v>
      </c>
      <c r="F182" s="111" t="e">
        <f>COUNTIF(Черга!#REF!,E182)</f>
        <v>#REF!</v>
      </c>
      <c r="J182" s="102"/>
      <c r="K182" s="103"/>
      <c r="O182" s="92" t="s">
        <v>3212</v>
      </c>
      <c r="P182" s="113">
        <f>COUNTIF(Спиляні!$C$1004:$C$1157,O182)</f>
        <v>0</v>
      </c>
      <c r="T182" s="102"/>
      <c r="U182" s="103"/>
      <c r="V182" s="117" t="s">
        <v>275</v>
      </c>
      <c r="W182" s="113"/>
      <c r="Z182" s="124"/>
      <c r="AB182" s="126"/>
      <c r="AC182" s="124"/>
      <c r="AD182" s="102"/>
      <c r="AE182" s="103"/>
    </row>
    <row r="183" spans="5:31" ht="12.75">
      <c r="E183" s="92" t="s">
        <v>946</v>
      </c>
      <c r="F183" s="111" t="e">
        <f>COUNTIF(Черга!#REF!,E183)</f>
        <v>#REF!</v>
      </c>
      <c r="H183" s="127"/>
      <c r="J183" s="102"/>
      <c r="K183" s="103"/>
      <c r="O183" s="117" t="s">
        <v>260</v>
      </c>
      <c r="P183" s="113">
        <f>COUNTIF(Спиляні!$C$1004:$C$1157,O183)</f>
        <v>0</v>
      </c>
      <c r="T183" s="102"/>
      <c r="U183" s="103"/>
      <c r="V183" s="92" t="s">
        <v>3200</v>
      </c>
      <c r="W183" s="113"/>
      <c r="Y183" s="126"/>
      <c r="Z183" s="124"/>
      <c r="AC183" s="124"/>
      <c r="AD183" s="102"/>
      <c r="AE183" s="103"/>
    </row>
    <row r="184" spans="5:31" ht="12.75">
      <c r="E184" s="92" t="s">
        <v>3212</v>
      </c>
      <c r="F184" s="111" t="e">
        <f>COUNTIF(Черга!#REF!,E184)</f>
        <v>#REF!</v>
      </c>
      <c r="J184" s="102"/>
      <c r="K184" s="103"/>
      <c r="O184" s="92" t="s">
        <v>606</v>
      </c>
      <c r="P184" s="113">
        <f>COUNTIF(Спиляні!$C$1004:$C$1157,O184)</f>
        <v>0</v>
      </c>
      <c r="T184" s="102"/>
      <c r="U184" s="103"/>
      <c r="V184" s="92" t="s">
        <v>3201</v>
      </c>
      <c r="W184" s="113"/>
      <c r="Y184" s="126"/>
      <c r="Z184" s="124"/>
      <c r="AC184" s="124"/>
      <c r="AD184" s="102"/>
      <c r="AE184" s="103"/>
    </row>
    <row r="185" spans="5:31" ht="12.75">
      <c r="E185" s="117" t="s">
        <v>260</v>
      </c>
      <c r="F185" s="111" t="e">
        <f>COUNTIF(Черга!#REF!,E185)</f>
        <v>#REF!</v>
      </c>
      <c r="H185" s="127"/>
      <c r="J185" s="102"/>
      <c r="K185" s="103"/>
      <c r="O185" s="117" t="s">
        <v>1064</v>
      </c>
      <c r="P185" s="113">
        <f>COUNTIF(Спиляні!$C$1004:$C$1157,O185)</f>
        <v>0</v>
      </c>
      <c r="T185" s="102"/>
      <c r="U185" s="103"/>
      <c r="V185" s="117" t="s">
        <v>14</v>
      </c>
      <c r="W185" s="113"/>
      <c r="Z185" s="124"/>
      <c r="AB185" s="126"/>
      <c r="AC185" s="124"/>
      <c r="AD185" s="102"/>
      <c r="AE185" s="103"/>
    </row>
    <row r="186" spans="5:31" ht="12.75">
      <c r="E186" s="92" t="s">
        <v>606</v>
      </c>
      <c r="F186" s="111" t="e">
        <f>COUNTIF(Черга!#REF!,E186)</f>
        <v>#REF!</v>
      </c>
      <c r="H186" s="127"/>
      <c r="J186" s="102"/>
      <c r="K186" s="103"/>
      <c r="O186" s="117" t="s">
        <v>2630</v>
      </c>
      <c r="P186" s="113">
        <f>COUNTIF(Спиляні!$C$1004:$C$1157,O186)</f>
        <v>0</v>
      </c>
      <c r="T186" s="102"/>
      <c r="U186" s="103"/>
      <c r="V186" s="92" t="s">
        <v>3202</v>
      </c>
      <c r="W186" s="113"/>
      <c r="Y186" s="126"/>
      <c r="Z186" s="124"/>
      <c r="AC186" s="124"/>
      <c r="AD186" s="102"/>
      <c r="AE186" s="103"/>
    </row>
    <row r="187" spans="5:31" ht="12.75">
      <c r="E187" s="117" t="s">
        <v>1064</v>
      </c>
      <c r="F187" s="111" t="e">
        <f>COUNTIF(Черга!#REF!,E187)</f>
        <v>#REF!</v>
      </c>
      <c r="H187" s="127"/>
      <c r="J187" s="102"/>
      <c r="K187" s="103"/>
      <c r="O187" s="92" t="s">
        <v>1315</v>
      </c>
      <c r="P187" s="113">
        <f>COUNTIF(Спиляні!$C$1004:$C$1157,O187)</f>
        <v>0</v>
      </c>
      <c r="T187" s="102"/>
      <c r="U187" s="103"/>
      <c r="V187" s="117" t="s">
        <v>2942</v>
      </c>
      <c r="W187" s="113"/>
      <c r="Z187" s="124"/>
      <c r="AB187" s="126"/>
      <c r="AC187" s="124"/>
      <c r="AD187" s="102"/>
      <c r="AE187" s="103"/>
    </row>
    <row r="188" spans="5:31" ht="12.75">
      <c r="E188" s="117" t="s">
        <v>2630</v>
      </c>
      <c r="F188" s="111" t="e">
        <f>COUNTIF(Черга!#REF!,E188)</f>
        <v>#REF!</v>
      </c>
      <c r="J188" s="102"/>
      <c r="K188" s="103"/>
      <c r="O188" s="117" t="s">
        <v>2566</v>
      </c>
      <c r="P188" s="113">
        <f>COUNTIF(Спиляні!$C$1004:$C$1157,O188)</f>
        <v>0</v>
      </c>
      <c r="T188" s="102"/>
      <c r="U188" s="103"/>
      <c r="V188" s="92" t="s">
        <v>3203</v>
      </c>
      <c r="W188" s="113"/>
      <c r="Y188" s="126"/>
      <c r="Z188" s="124"/>
      <c r="AC188" s="124"/>
      <c r="AD188" s="102"/>
      <c r="AE188" s="103"/>
    </row>
    <row r="189" spans="5:31" ht="12.75">
      <c r="E189" s="92" t="s">
        <v>1315</v>
      </c>
      <c r="F189" s="111" t="e">
        <f>COUNTIF(Черга!#REF!,E189)</f>
        <v>#REF!</v>
      </c>
      <c r="H189" s="127"/>
      <c r="J189" s="102"/>
      <c r="K189" s="103"/>
      <c r="O189" s="117" t="s">
        <v>2579</v>
      </c>
      <c r="P189" s="113">
        <f>COUNTIF(Спиляні!$C$1004:$C$1157,O189)</f>
        <v>0</v>
      </c>
      <c r="T189" s="102"/>
      <c r="U189" s="103"/>
      <c r="V189" s="92" t="s">
        <v>3204</v>
      </c>
      <c r="W189" s="113"/>
      <c r="Y189" s="126"/>
      <c r="Z189" s="124"/>
      <c r="AC189" s="124"/>
      <c r="AD189" s="102"/>
      <c r="AE189" s="103"/>
    </row>
    <row r="190" spans="5:31" ht="12.75">
      <c r="E190" s="117" t="s">
        <v>2566</v>
      </c>
      <c r="F190" s="111" t="e">
        <f>COUNTIF(Черга!#REF!,E190)</f>
        <v>#REF!</v>
      </c>
      <c r="H190" s="127"/>
      <c r="J190" s="102"/>
      <c r="K190" s="103"/>
      <c r="O190" s="92" t="s">
        <v>3214</v>
      </c>
      <c r="P190" s="113">
        <f>COUNTIF(Спиляні!$C$1004:$C$1157,O190)</f>
        <v>0</v>
      </c>
      <c r="T190" s="102"/>
      <c r="U190" s="103"/>
      <c r="V190" s="114" t="s">
        <v>3194</v>
      </c>
      <c r="W190" s="113">
        <f>ROWS(V191:V196)</f>
        <v>6</v>
      </c>
      <c r="Z190" s="124"/>
      <c r="AC190" s="124"/>
      <c r="AD190" s="102"/>
      <c r="AE190" s="103"/>
    </row>
    <row r="191" spans="5:31" ht="12.75">
      <c r="E191" s="117" t="s">
        <v>2579</v>
      </c>
      <c r="F191" s="111" t="e">
        <f>COUNTIF(Черга!#REF!,E191)</f>
        <v>#REF!</v>
      </c>
      <c r="H191" s="127"/>
      <c r="J191" s="102"/>
      <c r="K191" s="103"/>
      <c r="O191" s="92" t="s">
        <v>3215</v>
      </c>
      <c r="P191" s="113">
        <f>COUNTIF(Спиляні!$C$1004:$C$1157,O191)</f>
        <v>0</v>
      </c>
      <c r="T191" s="102"/>
      <c r="U191" s="103"/>
      <c r="V191" s="92" t="s">
        <v>3206</v>
      </c>
      <c r="W191" s="113"/>
      <c r="Y191" s="126"/>
      <c r="Z191" s="124"/>
      <c r="AC191" s="124"/>
      <c r="AD191" s="102"/>
      <c r="AE191" s="103"/>
    </row>
    <row r="192" spans="5:31" ht="12.75">
      <c r="E192" s="35" t="s">
        <v>2572</v>
      </c>
      <c r="F192" s="111" t="e">
        <f>COUNTIF(Черга!#REF!,E192)</f>
        <v>#REF!</v>
      </c>
      <c r="J192" s="102"/>
      <c r="K192" s="103"/>
      <c r="O192" s="92" t="s">
        <v>3216</v>
      </c>
      <c r="P192" s="113">
        <f>COUNTIF(Спиляні!$C$1004:$C$1157,O192)</f>
        <v>0</v>
      </c>
      <c r="T192" s="102"/>
      <c r="U192" s="103"/>
      <c r="V192" s="92" t="s">
        <v>640</v>
      </c>
      <c r="W192" s="113"/>
      <c r="Y192" s="126"/>
      <c r="Z192" s="124"/>
      <c r="AC192" s="124"/>
      <c r="AD192" s="102"/>
      <c r="AE192" s="103"/>
    </row>
    <row r="193" spans="5:31" ht="12.75">
      <c r="E193" s="92" t="s">
        <v>3214</v>
      </c>
      <c r="F193" s="111" t="e">
        <f>COUNTIF(Черга!#REF!,E193)</f>
        <v>#REF!</v>
      </c>
      <c r="J193" s="102"/>
      <c r="K193" s="103"/>
      <c r="O193" s="117" t="s">
        <v>2780</v>
      </c>
      <c r="P193" s="113">
        <f>COUNTIF(Спиляні!$C$1004:$C$1157,O193)</f>
        <v>1</v>
      </c>
      <c r="T193" s="102"/>
      <c r="U193" s="103"/>
      <c r="V193" s="92" t="s">
        <v>3208</v>
      </c>
      <c r="W193" s="113"/>
      <c r="Y193" s="126"/>
      <c r="Z193" s="124"/>
      <c r="AC193" s="124"/>
      <c r="AD193" s="102"/>
      <c r="AE193" s="103"/>
    </row>
    <row r="194" spans="5:31" ht="12.75">
      <c r="E194" s="92" t="s">
        <v>3215</v>
      </c>
      <c r="F194" s="111" t="e">
        <f>COUNTIF(Черга!#REF!,E194)</f>
        <v>#REF!</v>
      </c>
      <c r="J194" s="102"/>
      <c r="K194" s="103"/>
      <c r="O194" s="92" t="s">
        <v>3218</v>
      </c>
      <c r="P194" s="113">
        <f>COUNTIF(Спиляні!$C$1004:$C$1157,O194)</f>
        <v>0</v>
      </c>
      <c r="T194" s="102"/>
      <c r="U194" s="103"/>
      <c r="V194" s="92" t="s">
        <v>2269</v>
      </c>
      <c r="W194" s="113"/>
      <c r="Y194" s="126"/>
      <c r="Z194" s="124"/>
      <c r="AC194" s="124"/>
      <c r="AD194" s="102"/>
      <c r="AE194" s="103"/>
    </row>
    <row r="195" spans="5:31" ht="12.75">
      <c r="E195" s="92" t="s">
        <v>3216</v>
      </c>
      <c r="F195" s="111" t="e">
        <f>COUNTIF(Черга!#REF!,E195)</f>
        <v>#REF!</v>
      </c>
      <c r="J195" s="102"/>
      <c r="K195" s="103"/>
      <c r="O195" s="92" t="s">
        <v>3219</v>
      </c>
      <c r="P195" s="113">
        <f>COUNTIF(Спиляні!$C$1004:$C$1157,O195)</f>
        <v>0</v>
      </c>
      <c r="T195" s="102"/>
      <c r="U195" s="103"/>
      <c r="V195" s="117" t="s">
        <v>178</v>
      </c>
      <c r="W195" s="113"/>
      <c r="Z195" s="124"/>
      <c r="AB195" s="126"/>
      <c r="AC195" s="124"/>
      <c r="AD195" s="102"/>
      <c r="AE195" s="103"/>
    </row>
    <row r="196" spans="5:31" ht="12.75">
      <c r="E196" s="117" t="s">
        <v>2780</v>
      </c>
      <c r="F196" s="111" t="e">
        <f>COUNTIF(Черга!#REF!,E196)</f>
        <v>#REF!</v>
      </c>
      <c r="J196" s="102"/>
      <c r="K196" s="103"/>
      <c r="O196" s="92" t="s">
        <v>3221</v>
      </c>
      <c r="P196" s="113">
        <f>COUNTIF(Спиляні!$C$1004:$C$1157,O196)</f>
        <v>0</v>
      </c>
      <c r="T196" s="102"/>
      <c r="U196" s="103"/>
      <c r="V196" s="92" t="s">
        <v>3209</v>
      </c>
      <c r="W196" s="113"/>
      <c r="Y196" s="126"/>
      <c r="Z196" s="124"/>
      <c r="AC196" s="124"/>
      <c r="AD196" s="102"/>
      <c r="AE196" s="103"/>
    </row>
    <row r="197" spans="5:31" ht="12.75">
      <c r="E197" s="92" t="s">
        <v>3218</v>
      </c>
      <c r="F197" s="111" t="e">
        <f>COUNTIF(Черга!#REF!,E197)</f>
        <v>#REF!</v>
      </c>
      <c r="J197" s="102"/>
      <c r="K197" s="103"/>
      <c r="O197" s="117" t="s">
        <v>2315</v>
      </c>
      <c r="P197" s="113">
        <f>COUNTIF(Спиляні!$C$1004:$C$1157,O197)</f>
        <v>0</v>
      </c>
      <c r="T197" s="102"/>
      <c r="U197" s="103"/>
      <c r="V197" s="114" t="s">
        <v>2446</v>
      </c>
      <c r="W197" s="113">
        <f>ROWS(V198:V201)</f>
        <v>4</v>
      </c>
      <c r="Z197" s="124"/>
      <c r="AC197" s="124"/>
      <c r="AD197" s="102"/>
      <c r="AE197" s="103"/>
    </row>
    <row r="198" spans="5:31" ht="12.75">
      <c r="E198" s="92" t="s">
        <v>3219</v>
      </c>
      <c r="F198" s="111" t="e">
        <f>COUNTIF(Черга!#REF!,E198)</f>
        <v>#REF!</v>
      </c>
      <c r="J198" s="102"/>
      <c r="K198" s="103"/>
      <c r="O198" s="117" t="s">
        <v>2127</v>
      </c>
      <c r="P198" s="113">
        <f>COUNTIF(Спиляні!$C$1004:$C$1157,O198)</f>
        <v>1</v>
      </c>
      <c r="T198" s="102"/>
      <c r="U198" s="103"/>
      <c r="V198" s="92" t="s">
        <v>3210</v>
      </c>
      <c r="W198" s="113"/>
      <c r="Y198" s="126"/>
      <c r="Z198" s="124"/>
      <c r="AC198" s="124"/>
      <c r="AD198" s="102"/>
      <c r="AE198" s="103"/>
    </row>
    <row r="199" spans="5:31" ht="12.75">
      <c r="E199" s="92" t="s">
        <v>3221</v>
      </c>
      <c r="F199" s="111" t="e">
        <f>COUNTIF(Черга!#REF!,E199)</f>
        <v>#REF!</v>
      </c>
      <c r="J199" s="102"/>
      <c r="K199" s="103"/>
      <c r="O199" s="92" t="s">
        <v>997</v>
      </c>
      <c r="P199" s="113">
        <f>COUNTIF(Спиляні!$C$1004:$C$1157,O199)</f>
        <v>0</v>
      </c>
      <c r="T199" s="102"/>
      <c r="U199" s="103"/>
      <c r="V199" s="117" t="s">
        <v>2687</v>
      </c>
      <c r="W199" s="113"/>
      <c r="Z199" s="124"/>
      <c r="AB199" s="126"/>
      <c r="AC199" s="124"/>
      <c r="AD199" s="102"/>
      <c r="AE199" s="103"/>
    </row>
    <row r="200" spans="5:31" ht="12.75">
      <c r="E200" s="117" t="s">
        <v>2315</v>
      </c>
      <c r="F200" s="111" t="e">
        <f>COUNTIF(Черга!#REF!,E200)</f>
        <v>#REF!</v>
      </c>
      <c r="J200" s="102"/>
      <c r="K200" s="103"/>
      <c r="O200" s="117" t="s">
        <v>2275</v>
      </c>
      <c r="P200" s="113">
        <f>COUNTIF(Спиляні!$C$1004:$C$1157,O200)</f>
        <v>1</v>
      </c>
      <c r="T200" s="102"/>
      <c r="U200" s="103"/>
      <c r="V200" s="92" t="s">
        <v>946</v>
      </c>
      <c r="W200" s="113"/>
      <c r="Y200" s="126"/>
      <c r="Z200" s="124"/>
      <c r="AC200" s="124"/>
      <c r="AD200" s="102"/>
      <c r="AE200" s="103"/>
    </row>
    <row r="201" spans="5:31" ht="12.75">
      <c r="E201" s="117" t="s">
        <v>2127</v>
      </c>
      <c r="F201" s="111" t="e">
        <f>COUNTIF(Черга!#REF!,E201)</f>
        <v>#REF!</v>
      </c>
      <c r="J201" s="102"/>
      <c r="K201" s="103"/>
      <c r="O201" s="92" t="s">
        <v>3223</v>
      </c>
      <c r="P201" s="113">
        <f>COUNTIF(Спиляні!$C$1004:$C$1157,O201)</f>
        <v>0</v>
      </c>
      <c r="T201" s="102"/>
      <c r="U201" s="103"/>
      <c r="V201" s="92" t="s">
        <v>3212</v>
      </c>
      <c r="W201" s="113"/>
      <c r="Y201" s="126"/>
      <c r="Z201" s="124"/>
      <c r="AC201" s="124"/>
      <c r="AD201" s="102"/>
      <c r="AE201" s="103"/>
    </row>
    <row r="202" spans="5:31" ht="12.75">
      <c r="E202" s="92" t="s">
        <v>997</v>
      </c>
      <c r="F202" s="111" t="e">
        <f>COUNTIF(Черга!#REF!,E202)</f>
        <v>#REF!</v>
      </c>
      <c r="J202" s="102"/>
      <c r="K202" s="103"/>
      <c r="O202" s="117" t="s">
        <v>2893</v>
      </c>
      <c r="P202" s="113">
        <f>COUNTIF(Спиляні!$C$1004:$C$1157,O202)</f>
        <v>1</v>
      </c>
      <c r="T202" s="102"/>
      <c r="U202" s="103"/>
      <c r="V202" s="114" t="s">
        <v>3198</v>
      </c>
      <c r="W202" s="113">
        <f>ROWS(V203:V215)</f>
        <v>13</v>
      </c>
      <c r="Z202" s="124"/>
      <c r="AC202" s="124"/>
      <c r="AD202" s="102"/>
      <c r="AE202" s="103"/>
    </row>
    <row r="203" spans="5:31" ht="12.75">
      <c r="E203" s="117" t="s">
        <v>2275</v>
      </c>
      <c r="F203" s="111" t="e">
        <f>COUNTIF(Черга!#REF!,E203)</f>
        <v>#REF!</v>
      </c>
      <c r="J203" s="102"/>
      <c r="K203" s="103"/>
      <c r="O203" s="92" t="s">
        <v>3224</v>
      </c>
      <c r="P203" s="113">
        <f>COUNTIF(Спиляні!$C$1004:$C$1157,O203)</f>
        <v>0</v>
      </c>
      <c r="T203" s="102"/>
      <c r="U203" s="103"/>
      <c r="V203" s="117" t="s">
        <v>260</v>
      </c>
      <c r="W203" s="113"/>
      <c r="Z203" s="124"/>
      <c r="AB203" s="126"/>
      <c r="AC203" s="124"/>
      <c r="AD203" s="102"/>
      <c r="AE203" s="103"/>
    </row>
    <row r="204" spans="5:31" ht="12.75">
      <c r="E204" s="92" t="s">
        <v>3223</v>
      </c>
      <c r="F204" s="111" t="e">
        <f>COUNTIF(Черга!#REF!,E204)</f>
        <v>#REF!</v>
      </c>
      <c r="J204" s="102"/>
      <c r="K204" s="103"/>
      <c r="O204" s="92" t="s">
        <v>3225</v>
      </c>
      <c r="P204" s="113">
        <f>COUNTIF(Спиляні!$C$1004:$C$1157,O204)</f>
        <v>0</v>
      </c>
      <c r="T204" s="102"/>
      <c r="U204" s="103"/>
      <c r="V204" s="92" t="s">
        <v>606</v>
      </c>
      <c r="W204" s="113"/>
      <c r="Y204" s="126"/>
      <c r="Z204" s="124"/>
      <c r="AC204" s="124"/>
      <c r="AD204" s="102"/>
      <c r="AE204" s="103"/>
    </row>
    <row r="205" spans="5:31" ht="12.75">
      <c r="E205" s="117" t="s">
        <v>2893</v>
      </c>
      <c r="F205" s="111" t="e">
        <f>COUNTIF(Черга!#REF!,E205)</f>
        <v>#REF!</v>
      </c>
      <c r="J205" s="102"/>
      <c r="K205" s="103"/>
      <c r="O205" s="92" t="s">
        <v>3226</v>
      </c>
      <c r="P205" s="113">
        <f>COUNTIF(Спиляні!$C$1004:$C$1157,O205)</f>
        <v>0</v>
      </c>
      <c r="T205" s="102"/>
      <c r="U205" s="103"/>
      <c r="V205" s="117" t="s">
        <v>1064</v>
      </c>
      <c r="W205" s="113"/>
      <c r="Z205" s="124"/>
      <c r="AB205" s="126"/>
      <c r="AC205" s="124"/>
      <c r="AD205" s="102"/>
      <c r="AE205" s="103"/>
    </row>
    <row r="206" spans="5:31" ht="12.75">
      <c r="E206" s="92" t="s">
        <v>3224</v>
      </c>
      <c r="F206" s="111" t="e">
        <f>COUNTIF(Черга!#REF!,E206)</f>
        <v>#REF!</v>
      </c>
      <c r="J206" s="102"/>
      <c r="K206" s="103"/>
      <c r="O206" s="92" t="s">
        <v>3227</v>
      </c>
      <c r="P206" s="113">
        <f>COUNTIF(Спиляні!$C$1004:$C$1157,O206)</f>
        <v>0</v>
      </c>
      <c r="T206" s="102"/>
      <c r="U206" s="103"/>
      <c r="V206" s="117" t="s">
        <v>2630</v>
      </c>
      <c r="W206" s="113"/>
      <c r="Z206" s="124"/>
      <c r="AB206" s="126"/>
      <c r="AC206" s="124"/>
      <c r="AD206" s="102"/>
      <c r="AE206" s="103"/>
    </row>
    <row r="207" spans="5:31" ht="12.75">
      <c r="E207" s="92" t="s">
        <v>3225</v>
      </c>
      <c r="F207" s="111" t="e">
        <f>COUNTIF(Черга!#REF!,E207)</f>
        <v>#REF!</v>
      </c>
      <c r="J207" s="102"/>
      <c r="K207" s="103"/>
      <c r="O207" s="92" t="s">
        <v>3228</v>
      </c>
      <c r="P207" s="113">
        <f>COUNTIF(Спиляні!$C$1004:$C$1157,O207)</f>
        <v>0</v>
      </c>
      <c r="T207" s="102"/>
      <c r="U207" s="103"/>
      <c r="V207" s="92" t="s">
        <v>1315</v>
      </c>
      <c r="W207" s="113"/>
      <c r="Y207" s="126"/>
      <c r="Z207" s="124"/>
      <c r="AC207" s="124"/>
      <c r="AD207" s="102"/>
      <c r="AE207" s="103"/>
    </row>
    <row r="208" spans="5:31" ht="12.75">
      <c r="E208" s="92" t="s">
        <v>3226</v>
      </c>
      <c r="F208" s="111" t="e">
        <f>COUNTIF(Черга!#REF!,E208)</f>
        <v>#REF!</v>
      </c>
      <c r="J208" s="102"/>
      <c r="K208" s="103"/>
      <c r="O208" s="117" t="s">
        <v>1008</v>
      </c>
      <c r="P208" s="113">
        <f>COUNTIF(Спиляні!$C$1004:$C$1157,O208)</f>
        <v>0</v>
      </c>
      <c r="T208" s="102"/>
      <c r="U208" s="103"/>
      <c r="V208" s="117" t="s">
        <v>2566</v>
      </c>
      <c r="W208" s="113"/>
      <c r="Z208" s="124"/>
      <c r="AB208" s="126"/>
      <c r="AC208" s="124"/>
      <c r="AD208" s="102"/>
      <c r="AE208" s="103"/>
    </row>
    <row r="209" spans="5:31" ht="12.75">
      <c r="E209" s="92" t="s">
        <v>3227</v>
      </c>
      <c r="F209" s="111" t="e">
        <f>COUNTIF(Черга!#REF!,E209)</f>
        <v>#REF!</v>
      </c>
      <c r="J209" s="102"/>
      <c r="K209" s="103"/>
      <c r="O209" s="92" t="s">
        <v>3229</v>
      </c>
      <c r="P209" s="113">
        <f>COUNTIF(Спиляні!$C$1004:$C$1157,O209)</f>
        <v>0</v>
      </c>
      <c r="T209" s="102"/>
      <c r="U209" s="103"/>
      <c r="V209" s="117" t="s">
        <v>2579</v>
      </c>
      <c r="W209" s="113"/>
      <c r="Z209" s="124"/>
      <c r="AB209" s="126"/>
      <c r="AC209" s="124"/>
      <c r="AD209" s="102"/>
      <c r="AE209" s="103"/>
    </row>
    <row r="210" spans="5:31" ht="12.75">
      <c r="E210" s="92" t="s">
        <v>3228</v>
      </c>
      <c r="F210" s="111" t="e">
        <f>COUNTIF(Черга!#REF!,E210)</f>
        <v>#REF!</v>
      </c>
      <c r="J210" s="102"/>
      <c r="K210" s="103"/>
      <c r="O210" s="92" t="s">
        <v>3230</v>
      </c>
      <c r="P210" s="113">
        <f>COUNTIF(Спиляні!$C$1004:$C$1157,O210)</f>
        <v>0</v>
      </c>
      <c r="T210" s="102"/>
      <c r="U210" s="103"/>
      <c r="V210" s="92" t="s">
        <v>3214</v>
      </c>
      <c r="W210" s="113"/>
      <c r="Y210" s="126"/>
      <c r="Z210" s="124"/>
      <c r="AC210" s="124"/>
      <c r="AD210" s="102"/>
      <c r="AE210" s="103"/>
    </row>
    <row r="211" spans="5:31" ht="12.75">
      <c r="E211" s="117" t="s">
        <v>1008</v>
      </c>
      <c r="F211" s="111" t="e">
        <f>COUNTIF(Черга!#REF!,E211)</f>
        <v>#REF!</v>
      </c>
      <c r="J211" s="102"/>
      <c r="K211" s="103"/>
      <c r="O211" s="92" t="s">
        <v>3231</v>
      </c>
      <c r="P211" s="113">
        <f>COUNTIF(Спиляні!$C$1004:$C$1157,O211)</f>
        <v>0</v>
      </c>
      <c r="T211" s="102"/>
      <c r="U211" s="103"/>
      <c r="V211" s="92" t="s">
        <v>3215</v>
      </c>
      <c r="W211" s="113"/>
      <c r="Y211" s="126"/>
      <c r="Z211" s="124"/>
      <c r="AC211" s="124"/>
      <c r="AD211" s="102"/>
      <c r="AE211" s="103"/>
    </row>
    <row r="212" spans="5:31" ht="12.75">
      <c r="E212" s="92" t="s">
        <v>3229</v>
      </c>
      <c r="F212" s="111" t="e">
        <f>COUNTIF(Черга!#REF!,E212)</f>
        <v>#REF!</v>
      </c>
      <c r="J212" s="102"/>
      <c r="K212" s="103"/>
      <c r="O212" s="92" t="s">
        <v>3232</v>
      </c>
      <c r="P212" s="113">
        <f>COUNTIF(Спиляні!$C$1004:$C$1157,O212)</f>
        <v>0</v>
      </c>
      <c r="T212" s="102"/>
      <c r="U212" s="103"/>
      <c r="V212" s="92" t="s">
        <v>3216</v>
      </c>
      <c r="W212" s="113"/>
      <c r="Y212" s="126"/>
      <c r="Z212" s="124"/>
      <c r="AC212" s="124"/>
      <c r="AD212" s="102"/>
      <c r="AE212" s="103"/>
    </row>
    <row r="213" spans="5:31" ht="12.75">
      <c r="E213" s="92" t="s">
        <v>3230</v>
      </c>
      <c r="F213" s="111" t="e">
        <f>COUNTIF(Черга!#REF!,E213)</f>
        <v>#REF!</v>
      </c>
      <c r="J213" s="102"/>
      <c r="K213" s="103"/>
      <c r="O213" s="92" t="s">
        <v>3233</v>
      </c>
      <c r="P213" s="113">
        <f>COUNTIF(Спиляні!$C$1004:$C$1157,O213)</f>
        <v>0</v>
      </c>
      <c r="T213" s="102"/>
      <c r="U213" s="103"/>
      <c r="V213" s="117" t="s">
        <v>2780</v>
      </c>
      <c r="W213" s="113"/>
      <c r="Z213" s="124"/>
      <c r="AC213" s="124"/>
      <c r="AD213" s="102"/>
      <c r="AE213" s="103"/>
    </row>
    <row r="214" spans="5:31" ht="12.75">
      <c r="E214" s="92" t="s">
        <v>3231</v>
      </c>
      <c r="F214" s="111" t="e">
        <f>COUNTIF(Черга!#REF!,E214)</f>
        <v>#REF!</v>
      </c>
      <c r="J214" s="102"/>
      <c r="K214" s="103"/>
      <c r="O214" s="117" t="s">
        <v>20</v>
      </c>
      <c r="P214" s="113">
        <f>COUNTIF(Спиляні!$C$1004:$C$1157,O214)</f>
        <v>3</v>
      </c>
      <c r="T214" s="102"/>
      <c r="U214" s="103"/>
      <c r="V214" s="92" t="s">
        <v>3218</v>
      </c>
      <c r="W214" s="113"/>
      <c r="Y214" s="126"/>
      <c r="Z214" s="124"/>
      <c r="AC214" s="124"/>
      <c r="AD214" s="102"/>
      <c r="AE214" s="103"/>
    </row>
    <row r="215" spans="5:31" ht="12.75">
      <c r="E215" s="92" t="s">
        <v>3232</v>
      </c>
      <c r="F215" s="111" t="e">
        <f>COUNTIF(Черга!#REF!,E215)</f>
        <v>#REF!</v>
      </c>
      <c r="J215" s="102"/>
      <c r="K215" s="103"/>
      <c r="O215" s="117" t="s">
        <v>835</v>
      </c>
      <c r="P215" s="113">
        <f>COUNTIF(Спиляні!$C$1004:$C$1157,O215)</f>
        <v>0</v>
      </c>
      <c r="T215" s="102"/>
      <c r="U215" s="103"/>
      <c r="V215" s="92" t="s">
        <v>3219</v>
      </c>
      <c r="W215" s="113"/>
      <c r="Y215" s="126"/>
      <c r="Z215" s="124"/>
      <c r="AC215" s="124"/>
      <c r="AD215" s="102"/>
      <c r="AE215" s="103"/>
    </row>
    <row r="216" spans="5:31" ht="12.75">
      <c r="E216" s="92" t="s">
        <v>3233</v>
      </c>
      <c r="F216" s="111" t="e">
        <f>COUNTIF(Черга!#REF!,E216)</f>
        <v>#REF!</v>
      </c>
      <c r="J216" s="102"/>
      <c r="K216" s="103"/>
      <c r="O216" s="117" t="s">
        <v>243</v>
      </c>
      <c r="P216" s="113">
        <f>COUNTIF(Спиляні!$C$1004:$C$1157,O216)</f>
        <v>1</v>
      </c>
      <c r="T216" s="102"/>
      <c r="U216" s="103"/>
      <c r="V216" s="114" t="s">
        <v>3205</v>
      </c>
      <c r="W216" s="113">
        <f>ROWS(V217)</f>
        <v>1</v>
      </c>
      <c r="Z216" s="124"/>
      <c r="AC216" s="124"/>
      <c r="AD216" s="102"/>
      <c r="AE216" s="103"/>
    </row>
    <row r="217" spans="5:31" ht="12.75">
      <c r="E217" s="117" t="s">
        <v>20</v>
      </c>
      <c r="F217" s="111" t="e">
        <f>COUNTIF(Черга!#REF!,E217)</f>
        <v>#REF!</v>
      </c>
      <c r="J217" s="102"/>
      <c r="K217" s="103"/>
      <c r="O217" s="117" t="s">
        <v>1709</v>
      </c>
      <c r="P217" s="113">
        <f>COUNTIF(Спиляні!$C$1004:$C$1157,O217)</f>
        <v>1</v>
      </c>
      <c r="T217" s="102"/>
      <c r="U217" s="103"/>
      <c r="V217" s="92" t="s">
        <v>3221</v>
      </c>
      <c r="W217" s="113"/>
      <c r="Y217" s="126"/>
      <c r="Z217" s="124"/>
      <c r="AC217" s="124"/>
      <c r="AD217" s="102"/>
      <c r="AE217" s="103"/>
    </row>
    <row r="218" spans="5:31" ht="12.75">
      <c r="E218" s="117" t="s">
        <v>835</v>
      </c>
      <c r="F218" s="111" t="e">
        <f>COUNTIF(Черга!#REF!,E218)</f>
        <v>#REF!</v>
      </c>
      <c r="J218" s="102"/>
      <c r="K218" s="103"/>
      <c r="O218" s="117" t="s">
        <v>2493</v>
      </c>
      <c r="P218" s="113">
        <f>COUNTIF(Спиляні!$C$1004:$C$1157,O218)</f>
        <v>0</v>
      </c>
      <c r="T218" s="102"/>
      <c r="U218" s="103"/>
      <c r="V218" s="114" t="s">
        <v>3207</v>
      </c>
      <c r="W218" s="113">
        <f>ROWS(V219:V234)</f>
        <v>16</v>
      </c>
      <c r="Z218" s="124"/>
      <c r="AC218" s="124"/>
      <c r="AD218" s="102"/>
      <c r="AE218" s="103"/>
    </row>
    <row r="219" spans="5:31" ht="12.75">
      <c r="E219" s="117" t="s">
        <v>243</v>
      </c>
      <c r="F219" s="111" t="e">
        <f>COUNTIF(Черга!#REF!,E219)</f>
        <v>#REF!</v>
      </c>
      <c r="J219" s="102"/>
      <c r="K219" s="103"/>
      <c r="O219" s="117" t="s">
        <v>657</v>
      </c>
      <c r="P219" s="113">
        <f>COUNTIF(Спиляні!$C$1004:$C$1157,O219)</f>
        <v>3</v>
      </c>
      <c r="T219" s="102"/>
      <c r="U219" s="103"/>
      <c r="V219" s="117" t="s">
        <v>2315</v>
      </c>
      <c r="W219" s="113"/>
      <c r="Z219" s="124"/>
      <c r="AB219" s="126"/>
      <c r="AC219" s="124"/>
      <c r="AD219" s="102"/>
      <c r="AE219" s="103"/>
    </row>
    <row r="220" spans="5:31" ht="12.75">
      <c r="E220" s="117" t="s">
        <v>1709</v>
      </c>
      <c r="F220" s="111" t="e">
        <f>COUNTIF(Черга!#REF!,E220)</f>
        <v>#REF!</v>
      </c>
      <c r="J220" s="102"/>
      <c r="K220" s="103"/>
      <c r="O220" s="92" t="s">
        <v>3234</v>
      </c>
      <c r="P220" s="113">
        <f>COUNTIF(Спиляні!$C$1004:$C$1157,O220)</f>
        <v>0</v>
      </c>
      <c r="T220" s="102"/>
      <c r="U220" s="103"/>
      <c r="V220" s="117" t="s">
        <v>2127</v>
      </c>
      <c r="W220" s="113"/>
      <c r="Z220" s="124"/>
      <c r="AB220" s="126"/>
      <c r="AC220" s="124"/>
      <c r="AD220" s="102"/>
      <c r="AE220" s="103"/>
    </row>
    <row r="221" spans="5:31" ht="12.75">
      <c r="E221" s="117" t="s">
        <v>2493</v>
      </c>
      <c r="F221" s="111" t="e">
        <f>COUNTIF(Черга!#REF!,E221)</f>
        <v>#REF!</v>
      </c>
      <c r="J221" s="102"/>
      <c r="K221" s="103"/>
      <c r="O221" s="92" t="s">
        <v>3235</v>
      </c>
      <c r="P221" s="113">
        <f>COUNTIF(Спиляні!$C$1004:$C$1157,O221)</f>
        <v>0</v>
      </c>
      <c r="T221" s="102"/>
      <c r="U221" s="103"/>
      <c r="V221" s="92" t="s">
        <v>997</v>
      </c>
      <c r="W221" s="113"/>
      <c r="Y221" s="126"/>
      <c r="Z221" s="124"/>
      <c r="AC221" s="124"/>
      <c r="AD221" s="102"/>
      <c r="AE221" s="103"/>
    </row>
    <row r="222" spans="5:31" ht="12.75">
      <c r="E222" s="117" t="s">
        <v>657</v>
      </c>
      <c r="F222" s="111" t="e">
        <f>COUNTIF(Черга!#REF!,E222)</f>
        <v>#REF!</v>
      </c>
      <c r="J222" s="102"/>
      <c r="K222" s="103"/>
      <c r="O222" s="92" t="s">
        <v>3236</v>
      </c>
      <c r="P222" s="113">
        <f>COUNTIF(Спиляні!$C$1004:$C$1157,O222)</f>
        <v>0</v>
      </c>
      <c r="T222" s="102"/>
      <c r="U222" s="103"/>
      <c r="V222" s="117" t="s">
        <v>2275</v>
      </c>
      <c r="W222" s="113"/>
      <c r="Z222" s="124"/>
      <c r="AB222" s="126"/>
      <c r="AC222" s="124"/>
      <c r="AD222" s="102"/>
      <c r="AE222" s="103"/>
    </row>
    <row r="223" spans="5:31" ht="12.75">
      <c r="E223" s="92" t="s">
        <v>3234</v>
      </c>
      <c r="F223" s="111" t="e">
        <f>COUNTIF(Черга!#REF!,E223)</f>
        <v>#REF!</v>
      </c>
      <c r="J223" s="102"/>
      <c r="K223" s="103"/>
      <c r="O223" s="92" t="s">
        <v>3237</v>
      </c>
      <c r="P223" s="113">
        <f>COUNTIF(Спиляні!$C$1004:$C$1157,O223)</f>
        <v>0</v>
      </c>
      <c r="T223" s="102"/>
      <c r="U223" s="103"/>
      <c r="V223" s="92" t="s">
        <v>3223</v>
      </c>
      <c r="W223" s="113"/>
      <c r="Y223" s="126"/>
      <c r="Z223" s="124"/>
      <c r="AC223" s="124"/>
      <c r="AD223" s="102"/>
      <c r="AE223" s="103"/>
    </row>
    <row r="224" spans="5:31" ht="12.75">
      <c r="E224" s="92" t="s">
        <v>3235</v>
      </c>
      <c r="F224" s="111" t="e">
        <f>COUNTIF(Черга!#REF!,E224)</f>
        <v>#REF!</v>
      </c>
      <c r="J224" s="102"/>
      <c r="K224" s="103"/>
      <c r="O224" s="117" t="s">
        <v>118</v>
      </c>
      <c r="P224" s="113">
        <f>COUNTIF(Спиляні!$C$1004:$C$1157,O224)</f>
        <v>4</v>
      </c>
      <c r="T224" s="102"/>
      <c r="U224" s="103"/>
      <c r="V224" s="117" t="s">
        <v>2893</v>
      </c>
      <c r="W224" s="113"/>
      <c r="Z224" s="124"/>
      <c r="AB224" s="126"/>
      <c r="AC224" s="124"/>
      <c r="AD224" s="102"/>
      <c r="AE224" s="103"/>
    </row>
    <row r="225" spans="5:31" ht="12.75">
      <c r="E225" s="92" t="s">
        <v>3236</v>
      </c>
      <c r="F225" s="111" t="e">
        <f>COUNTIF(Черга!#REF!,E225)</f>
        <v>#REF!</v>
      </c>
      <c r="J225" s="102"/>
      <c r="K225" s="103"/>
      <c r="O225" s="117" t="s">
        <v>64</v>
      </c>
      <c r="P225" s="113">
        <f>COUNTIF(Спиляні!$C$1004:$C$1157,O225)</f>
        <v>4</v>
      </c>
      <c r="T225" s="102"/>
      <c r="U225" s="103"/>
      <c r="V225" s="92" t="s">
        <v>3224</v>
      </c>
      <c r="W225" s="113"/>
      <c r="Y225" s="126"/>
      <c r="Z225" s="124"/>
      <c r="AC225" s="124"/>
      <c r="AD225" s="102"/>
      <c r="AE225" s="103"/>
    </row>
    <row r="226" spans="5:31" ht="12.75">
      <c r="E226" s="92" t="s">
        <v>3237</v>
      </c>
      <c r="F226" s="111" t="e">
        <f>COUNTIF(Черга!#REF!,E226)</f>
        <v>#REF!</v>
      </c>
      <c r="J226" s="102"/>
      <c r="K226" s="103"/>
      <c r="O226" s="92" t="s">
        <v>3238</v>
      </c>
      <c r="P226" s="113">
        <f>COUNTIF(Спиляні!$C$1004:$C$1157,O226)</f>
        <v>0</v>
      </c>
      <c r="T226" s="102"/>
      <c r="U226" s="103"/>
      <c r="V226" s="92" t="s">
        <v>3225</v>
      </c>
      <c r="W226" s="113"/>
      <c r="Y226" s="126"/>
      <c r="Z226" s="124"/>
      <c r="AC226" s="124"/>
      <c r="AD226" s="102"/>
      <c r="AE226" s="103"/>
    </row>
    <row r="227" spans="5:31" ht="12.75">
      <c r="E227" s="117" t="s">
        <v>118</v>
      </c>
      <c r="F227" s="111" t="e">
        <f>COUNTIF(Черга!#REF!,E227)</f>
        <v>#REF!</v>
      </c>
      <c r="J227" s="102"/>
      <c r="K227" s="103"/>
      <c r="O227" s="117" t="s">
        <v>2665</v>
      </c>
      <c r="P227" s="113">
        <f>COUNTIF(Спиляні!$C$1004:$C$1157,O227)</f>
        <v>2</v>
      </c>
      <c r="T227" s="102"/>
      <c r="U227" s="103"/>
      <c r="V227" s="92" t="s">
        <v>3226</v>
      </c>
      <c r="W227" s="113"/>
      <c r="Y227" s="126"/>
      <c r="Z227" s="124"/>
      <c r="AC227" s="124"/>
      <c r="AD227" s="102"/>
      <c r="AE227" s="103"/>
    </row>
    <row r="228" spans="5:31" ht="12.75">
      <c r="E228" s="117" t="s">
        <v>64</v>
      </c>
      <c r="F228" s="111" t="e">
        <f>COUNTIF(Черга!#REF!,E228)</f>
        <v>#REF!</v>
      </c>
      <c r="J228" s="102"/>
      <c r="K228" s="103"/>
      <c r="O228" s="92" t="s">
        <v>192</v>
      </c>
      <c r="P228" s="113">
        <f>COUNTIF(Спиляні!$C$1004:$C$1157,O228)</f>
        <v>1</v>
      </c>
      <c r="T228" s="102"/>
      <c r="U228" s="103"/>
      <c r="V228" s="92" t="s">
        <v>3227</v>
      </c>
      <c r="W228" s="113"/>
      <c r="Y228" s="126"/>
      <c r="Z228" s="124"/>
      <c r="AC228" s="124"/>
      <c r="AD228" s="102"/>
      <c r="AE228" s="103"/>
    </row>
    <row r="229" spans="5:31" ht="12.75">
      <c r="E229" s="92" t="s">
        <v>3238</v>
      </c>
      <c r="F229" s="111" t="e">
        <f>COUNTIF(Черга!#REF!,E229)</f>
        <v>#REF!</v>
      </c>
      <c r="J229" s="102"/>
      <c r="K229" s="103"/>
      <c r="O229" s="92" t="s">
        <v>3239</v>
      </c>
      <c r="P229" s="113">
        <f>COUNTIF(Спиляні!$C$1004:$C$1157,O229)</f>
        <v>0</v>
      </c>
      <c r="T229" s="102"/>
      <c r="U229" s="103"/>
      <c r="V229" s="92" t="s">
        <v>3228</v>
      </c>
      <c r="W229" s="113"/>
      <c r="Y229" s="126"/>
      <c r="Z229" s="124"/>
      <c r="AC229" s="124"/>
      <c r="AD229" s="102"/>
      <c r="AE229" s="103"/>
    </row>
    <row r="230" spans="5:31" ht="12.75">
      <c r="E230" s="117" t="s">
        <v>2665</v>
      </c>
      <c r="F230" s="111" t="e">
        <f>COUNTIF(Черга!#REF!,E230)</f>
        <v>#REF!</v>
      </c>
      <c r="J230" s="102"/>
      <c r="K230" s="103"/>
      <c r="O230" s="92" t="s">
        <v>2107</v>
      </c>
      <c r="P230" s="113">
        <f>COUNTIF(Спиляні!$C$1004:$C$1157,O230)</f>
        <v>0</v>
      </c>
      <c r="T230" s="102"/>
      <c r="U230" s="103"/>
      <c r="V230" s="117" t="s">
        <v>1008</v>
      </c>
      <c r="W230" s="113"/>
      <c r="Z230" s="124"/>
      <c r="AB230" s="126"/>
      <c r="AC230" s="124"/>
      <c r="AD230" s="102"/>
      <c r="AE230" s="103"/>
    </row>
    <row r="231" spans="5:31" ht="12.75">
      <c r="E231" s="35" t="s">
        <v>974</v>
      </c>
      <c r="F231" s="111" t="e">
        <f>COUNTIF(Черга!#REF!,E231)</f>
        <v>#REF!</v>
      </c>
      <c r="J231" s="102"/>
      <c r="K231" s="103"/>
      <c r="O231" s="117" t="s">
        <v>624</v>
      </c>
      <c r="P231" s="113">
        <f>COUNTIF(Спиляні!$C$1004:$C$1157,O231)</f>
        <v>2</v>
      </c>
      <c r="T231" s="102"/>
      <c r="U231" s="103"/>
      <c r="V231" s="92" t="s">
        <v>3229</v>
      </c>
      <c r="W231" s="113"/>
      <c r="Y231" s="126"/>
      <c r="Z231" s="124"/>
      <c r="AC231" s="124"/>
      <c r="AD231" s="102"/>
      <c r="AE231" s="103"/>
    </row>
    <row r="232" spans="5:31" ht="12.75">
      <c r="E232" s="92" t="s">
        <v>192</v>
      </c>
      <c r="F232" s="111" t="e">
        <f>COUNTIF(Черга!#REF!,E232)</f>
        <v>#REF!</v>
      </c>
      <c r="J232" s="102"/>
      <c r="K232" s="103"/>
      <c r="O232" s="120" t="s">
        <v>3102</v>
      </c>
      <c r="P232" s="121">
        <f>SUM(P3:P231)</f>
        <v>154</v>
      </c>
      <c r="T232" s="102"/>
      <c r="U232" s="103"/>
      <c r="V232" s="92" t="s">
        <v>3230</v>
      </c>
      <c r="W232" s="113"/>
      <c r="Y232" s="126"/>
      <c r="Z232" s="124"/>
      <c r="AC232" s="124"/>
      <c r="AD232" s="102"/>
      <c r="AE232" s="103"/>
    </row>
    <row r="233" spans="5:31" ht="12.75">
      <c r="E233" s="35" t="s">
        <v>1797</v>
      </c>
      <c r="F233" s="111" t="e">
        <f>COUNTIF(Черга!#REF!,E233)</f>
        <v>#REF!</v>
      </c>
      <c r="J233" s="102"/>
      <c r="K233" s="103"/>
      <c r="T233" s="102"/>
      <c r="U233" s="103"/>
      <c r="V233" s="92" t="s">
        <v>3231</v>
      </c>
      <c r="W233" s="113"/>
      <c r="Y233" s="126"/>
      <c r="Z233" s="124"/>
      <c r="AC233" s="124"/>
      <c r="AD233" s="102"/>
      <c r="AE233" s="103"/>
    </row>
    <row r="234" spans="5:31" ht="12.75">
      <c r="E234" s="92" t="s">
        <v>3239</v>
      </c>
      <c r="F234" s="111" t="e">
        <f>COUNTIF(Черга!#REF!,E234)</f>
        <v>#REF!</v>
      </c>
      <c r="J234" s="102"/>
      <c r="K234" s="103"/>
      <c r="T234" s="102"/>
      <c r="U234" s="103"/>
      <c r="V234" s="92" t="s">
        <v>3232</v>
      </c>
      <c r="W234" s="113"/>
      <c r="Y234" s="126"/>
      <c r="Z234" s="124"/>
      <c r="AC234" s="124"/>
      <c r="AD234" s="102"/>
      <c r="AE234" s="103"/>
    </row>
    <row r="235" spans="5:31" ht="12.75">
      <c r="E235" s="92" t="s">
        <v>2107</v>
      </c>
      <c r="F235" s="111" t="e">
        <f>COUNTIF(Черга!#REF!,E235)</f>
        <v>#REF!</v>
      </c>
      <c r="J235" s="102"/>
      <c r="K235" s="103"/>
      <c r="T235" s="102"/>
      <c r="U235" s="103"/>
      <c r="V235" s="114" t="s">
        <v>3211</v>
      </c>
      <c r="W235" s="113">
        <f>ROWS(V236:V240)</f>
        <v>5</v>
      </c>
      <c r="Z235" s="124"/>
      <c r="AC235" s="124"/>
      <c r="AD235" s="102"/>
      <c r="AE235" s="103"/>
    </row>
    <row r="236" spans="5:31" ht="12.75">
      <c r="E236" s="117" t="s">
        <v>624</v>
      </c>
      <c r="F236" s="111" t="e">
        <f>COUNTIF(Черга!#REF!,E236)</f>
        <v>#REF!</v>
      </c>
      <c r="J236" s="102"/>
      <c r="K236" s="103"/>
      <c r="T236" s="102"/>
      <c r="U236" s="103"/>
      <c r="V236" s="92" t="s">
        <v>3233</v>
      </c>
      <c r="W236" s="113"/>
      <c r="Y236" s="126"/>
      <c r="Z236" s="124"/>
      <c r="AC236" s="124"/>
      <c r="AD236" s="102"/>
      <c r="AE236" s="103"/>
    </row>
    <row r="237" spans="5:31" ht="12.75">
      <c r="E237" s="92" t="s">
        <v>3037</v>
      </c>
      <c r="F237" s="111" t="e">
        <f>COUNTIF(Черга!#REF!,E237)</f>
        <v>#REF!</v>
      </c>
      <c r="J237" s="102"/>
      <c r="K237" s="103"/>
      <c r="T237" s="102"/>
      <c r="U237" s="103"/>
      <c r="V237" s="117" t="s">
        <v>20</v>
      </c>
      <c r="W237" s="113"/>
      <c r="Z237" s="124"/>
      <c r="AB237" s="126"/>
      <c r="AC237" s="124"/>
      <c r="AD237" s="102"/>
      <c r="AE237" s="103"/>
    </row>
    <row r="238" spans="5:31" ht="12.75">
      <c r="E238" s="35" t="s">
        <v>3049</v>
      </c>
      <c r="F238" s="111" t="e">
        <f>COUNTIF(Черга!#REF!,E238)</f>
        <v>#REF!</v>
      </c>
      <c r="J238" s="102"/>
      <c r="K238" s="103"/>
      <c r="T238" s="102"/>
      <c r="U238" s="103"/>
      <c r="V238" s="117" t="s">
        <v>835</v>
      </c>
      <c r="W238" s="113"/>
      <c r="Z238" s="124"/>
      <c r="AB238" s="126"/>
      <c r="AC238" s="124"/>
      <c r="AD238" s="102"/>
      <c r="AE238" s="103"/>
    </row>
    <row r="239" spans="5:31" ht="12.75">
      <c r="E239" s="35" t="s">
        <v>2974</v>
      </c>
      <c r="F239" s="111" t="e">
        <f>COUNTIF(Черга!#REF!,E239)</f>
        <v>#REF!</v>
      </c>
      <c r="J239" s="102"/>
      <c r="K239" s="103"/>
      <c r="T239" s="102"/>
      <c r="U239" s="103"/>
      <c r="V239" s="117" t="s">
        <v>243</v>
      </c>
      <c r="W239" s="113"/>
      <c r="Z239" s="124"/>
      <c r="AB239" s="126"/>
      <c r="AC239" s="124"/>
      <c r="AD239" s="102"/>
      <c r="AE239" s="103"/>
    </row>
    <row r="240" spans="5:31" ht="12.75">
      <c r="E240" s="35" t="s">
        <v>3240</v>
      </c>
      <c r="F240" s="111" t="e">
        <f>COUNTIF(Черга!#REF!,E240)</f>
        <v>#REF!</v>
      </c>
      <c r="J240" s="102"/>
      <c r="K240" s="103"/>
      <c r="T240" s="102"/>
      <c r="U240" s="103"/>
      <c r="V240" s="117" t="s">
        <v>1709</v>
      </c>
      <c r="W240" s="113"/>
      <c r="Z240" s="124"/>
      <c r="AB240" s="126"/>
      <c r="AC240" s="124"/>
      <c r="AD240" s="102"/>
      <c r="AE240" s="103"/>
    </row>
    <row r="241" spans="5:31" ht="12.75">
      <c r="E241" s="35" t="s">
        <v>1714</v>
      </c>
      <c r="F241" s="111" t="e">
        <f>COUNTIF(Черга!#REF!,E241)</f>
        <v>#REF!</v>
      </c>
      <c r="J241" s="102"/>
      <c r="K241" s="103"/>
      <c r="T241" s="102"/>
      <c r="U241" s="103"/>
      <c r="V241" s="114" t="s">
        <v>3213</v>
      </c>
      <c r="W241" s="113">
        <f>ROWS(V242:V244)</f>
        <v>3</v>
      </c>
      <c r="Z241" s="124"/>
      <c r="AC241" s="124"/>
      <c r="AD241" s="102"/>
      <c r="AE241" s="103"/>
    </row>
    <row r="242" spans="5:31" ht="12.75">
      <c r="E242" s="35" t="s">
        <v>2577</v>
      </c>
      <c r="F242" s="111" t="e">
        <f>COUNTIF(Черга!#REF!,E242)</f>
        <v>#REF!</v>
      </c>
      <c r="J242" s="102"/>
      <c r="K242" s="103"/>
      <c r="T242" s="102"/>
      <c r="U242" s="103"/>
      <c r="V242" s="117" t="s">
        <v>2493</v>
      </c>
      <c r="W242" s="113"/>
      <c r="Z242" s="124"/>
      <c r="AB242" s="126"/>
      <c r="AC242" s="124"/>
      <c r="AD242" s="102"/>
      <c r="AE242" s="103"/>
    </row>
    <row r="243" spans="5:31" ht="12.75">
      <c r="E243" s="35" t="s">
        <v>3241</v>
      </c>
      <c r="F243" s="111" t="e">
        <f>COUNTIF(Черга!#REF!,E243)</f>
        <v>#REF!</v>
      </c>
      <c r="J243" s="102"/>
      <c r="K243" s="103"/>
      <c r="T243" s="102"/>
      <c r="U243" s="103"/>
      <c r="V243" s="117" t="s">
        <v>657</v>
      </c>
      <c r="W243" s="113"/>
      <c r="Z243" s="124"/>
      <c r="AB243" s="126"/>
      <c r="AC243" s="124"/>
      <c r="AD243" s="102"/>
      <c r="AE243" s="103"/>
    </row>
    <row r="244" spans="5:31" ht="12.75">
      <c r="E244" s="35" t="s">
        <v>3242</v>
      </c>
      <c r="F244" s="111" t="e">
        <f>COUNTIF(Черга!#REF!,E244)</f>
        <v>#REF!</v>
      </c>
      <c r="J244" s="102"/>
      <c r="K244" s="103"/>
      <c r="T244" s="102"/>
      <c r="U244" s="103"/>
      <c r="V244" s="92" t="s">
        <v>3234</v>
      </c>
      <c r="W244" s="113"/>
      <c r="Y244" s="126"/>
      <c r="Z244" s="124"/>
      <c r="AC244" s="124"/>
      <c r="AD244" s="102"/>
      <c r="AE244" s="103"/>
    </row>
    <row r="245" spans="5:31" ht="12.75">
      <c r="E245" s="120" t="s">
        <v>3102</v>
      </c>
      <c r="F245" s="121" t="e">
        <f>SUM(F3:F244)</f>
        <v>#REF!</v>
      </c>
      <c r="J245" s="102"/>
      <c r="K245" s="103"/>
      <c r="T245" s="102"/>
      <c r="U245" s="103"/>
      <c r="V245" s="114" t="s">
        <v>3217</v>
      </c>
      <c r="W245" s="113">
        <f>ROWS(V246)</f>
        <v>1</v>
      </c>
      <c r="Z245" s="124"/>
      <c r="AC245" s="124"/>
      <c r="AD245" s="102"/>
      <c r="AE245" s="103"/>
    </row>
    <row r="246" spans="10:31" ht="12.75">
      <c r="J246" s="102"/>
      <c r="K246" s="103"/>
      <c r="T246" s="102"/>
      <c r="U246" s="103"/>
      <c r="V246" s="92" t="s">
        <v>3235</v>
      </c>
      <c r="W246" s="113"/>
      <c r="Z246" s="124"/>
      <c r="AC246" s="124"/>
      <c r="AD246" s="102"/>
      <c r="AE246" s="103"/>
    </row>
    <row r="247" spans="10:31" ht="12.75">
      <c r="J247" s="102"/>
      <c r="K247" s="103"/>
      <c r="T247" s="102"/>
      <c r="U247" s="103"/>
      <c r="V247" s="114" t="s">
        <v>3220</v>
      </c>
      <c r="W247" s="113">
        <f>ROWS(V248:V250)</f>
        <v>3</v>
      </c>
      <c r="Z247" s="124"/>
      <c r="AC247" s="124"/>
      <c r="AD247" s="102"/>
      <c r="AE247" s="103"/>
    </row>
    <row r="248" spans="10:31" ht="12.75">
      <c r="J248" s="102"/>
      <c r="K248" s="103"/>
      <c r="T248" s="102"/>
      <c r="U248" s="103"/>
      <c r="V248" s="92" t="s">
        <v>3236</v>
      </c>
      <c r="W248" s="113"/>
      <c r="Y248" s="126"/>
      <c r="Z248" s="124"/>
      <c r="AC248" s="124"/>
      <c r="AD248" s="102"/>
      <c r="AE248" s="103"/>
    </row>
    <row r="249" spans="10:31" ht="12.75">
      <c r="J249" s="102"/>
      <c r="K249" s="103"/>
      <c r="T249" s="102"/>
      <c r="U249" s="103"/>
      <c r="V249" s="92" t="s">
        <v>3237</v>
      </c>
      <c r="W249" s="113"/>
      <c r="Y249" s="126"/>
      <c r="Z249" s="124"/>
      <c r="AC249" s="124"/>
      <c r="AD249" s="102"/>
      <c r="AE249" s="103"/>
    </row>
    <row r="250" spans="10:31" ht="12.75">
      <c r="J250" s="102"/>
      <c r="K250" s="103"/>
      <c r="T250" s="102"/>
      <c r="U250" s="103"/>
      <c r="V250" s="117" t="s">
        <v>118</v>
      </c>
      <c r="W250" s="113"/>
      <c r="Z250" s="124"/>
      <c r="AB250" s="126"/>
      <c r="AC250" s="124"/>
      <c r="AD250" s="102"/>
      <c r="AE250" s="103"/>
    </row>
    <row r="251" spans="10:31" ht="12.75">
      <c r="J251" s="102"/>
      <c r="K251" s="103"/>
      <c r="T251" s="102"/>
      <c r="U251" s="103"/>
      <c r="V251" s="114" t="s">
        <v>3222</v>
      </c>
      <c r="W251" s="113">
        <f>ROWS(V252:V258)</f>
        <v>7</v>
      </c>
      <c r="Z251" s="124"/>
      <c r="AC251" s="124"/>
      <c r="AD251" s="102"/>
      <c r="AE251" s="103"/>
    </row>
    <row r="252" spans="10:31" ht="12.75">
      <c r="J252" s="102"/>
      <c r="K252" s="103"/>
      <c r="T252" s="102"/>
      <c r="U252" s="103"/>
      <c r="V252" s="117" t="s">
        <v>64</v>
      </c>
      <c r="W252" s="113"/>
      <c r="Z252" s="124"/>
      <c r="AB252" s="126"/>
      <c r="AC252" s="124"/>
      <c r="AD252" s="102"/>
      <c r="AE252" s="103"/>
    </row>
    <row r="253" spans="10:31" ht="12.75">
      <c r="J253" s="102"/>
      <c r="K253" s="103"/>
      <c r="T253" s="102"/>
      <c r="U253" s="103"/>
      <c r="V253" s="92" t="s">
        <v>3238</v>
      </c>
      <c r="W253" s="113"/>
      <c r="Y253" s="126"/>
      <c r="Z253" s="124"/>
      <c r="AC253" s="124"/>
      <c r="AD253" s="102"/>
      <c r="AE253" s="103"/>
    </row>
    <row r="254" spans="10:31" ht="12.75">
      <c r="J254" s="102"/>
      <c r="K254" s="103"/>
      <c r="T254" s="102"/>
      <c r="U254" s="103"/>
      <c r="V254" s="117" t="s">
        <v>2665</v>
      </c>
      <c r="W254" s="113"/>
      <c r="Z254" s="124"/>
      <c r="AB254" s="126"/>
      <c r="AC254" s="124"/>
      <c r="AD254" s="102"/>
      <c r="AE254" s="103"/>
    </row>
    <row r="255" spans="10:31" ht="12.75">
      <c r="J255" s="102"/>
      <c r="K255" s="103"/>
      <c r="T255" s="102"/>
      <c r="U255" s="103"/>
      <c r="V255" s="92" t="s">
        <v>192</v>
      </c>
      <c r="W255" s="113"/>
      <c r="Y255" s="126"/>
      <c r="Z255" s="124"/>
      <c r="AC255" s="124"/>
      <c r="AD255" s="102"/>
      <c r="AE255" s="103"/>
    </row>
    <row r="256" spans="10:31" ht="12.75">
      <c r="J256" s="102"/>
      <c r="K256" s="103"/>
      <c r="T256" s="102"/>
      <c r="U256" s="103"/>
      <c r="V256" s="92" t="s">
        <v>3239</v>
      </c>
      <c r="W256" s="113"/>
      <c r="Y256" s="126"/>
      <c r="Z256" s="124"/>
      <c r="AC256" s="124"/>
      <c r="AD256" s="102"/>
      <c r="AE256" s="103"/>
    </row>
    <row r="257" spans="10:31" ht="12.75">
      <c r="J257" s="102"/>
      <c r="K257" s="103"/>
      <c r="T257" s="102"/>
      <c r="U257" s="103"/>
      <c r="V257" s="92" t="s">
        <v>2107</v>
      </c>
      <c r="W257" s="113"/>
      <c r="Y257" s="126"/>
      <c r="Z257" s="124"/>
      <c r="AC257" s="124"/>
      <c r="AD257" s="102"/>
      <c r="AE257" s="103"/>
    </row>
    <row r="258" spans="10:31" ht="12.75">
      <c r="J258" s="102"/>
      <c r="K258" s="103"/>
      <c r="T258" s="102"/>
      <c r="U258" s="103"/>
      <c r="V258" s="117" t="s">
        <v>624</v>
      </c>
      <c r="W258" s="113"/>
      <c r="Z258" s="124"/>
      <c r="AB258" s="126"/>
      <c r="AC258" s="124"/>
      <c r="AD258" s="102"/>
      <c r="AE258" s="103"/>
    </row>
    <row r="259" spans="10:31" ht="12.75">
      <c r="J259" s="102"/>
      <c r="K259" s="103"/>
      <c r="T259" s="102"/>
      <c r="U259" s="103"/>
      <c r="V259" s="120" t="s">
        <v>3102</v>
      </c>
      <c r="W259" s="121">
        <f>SUM(W3:W251)</f>
        <v>229</v>
      </c>
      <c r="AD259" s="102"/>
      <c r="AE259" s="103"/>
    </row>
    <row r="260" ht="12.75">
      <c r="AE260" s="62"/>
    </row>
    <row r="261" ht="12.75">
      <c r="AE261" s="62"/>
    </row>
    <row r="262" ht="12.75">
      <c r="AE262" s="62"/>
    </row>
    <row r="263" ht="12.75">
      <c r="AE263" s="62"/>
    </row>
    <row r="264" ht="12.75">
      <c r="AE264" s="62"/>
    </row>
    <row r="265" ht="12.75">
      <c r="AE265" s="62"/>
    </row>
    <row r="266" ht="12.75">
      <c r="AE266" s="62"/>
    </row>
    <row r="267" ht="12.75">
      <c r="AE267" s="62"/>
    </row>
    <row r="268" ht="12.75">
      <c r="AE268" s="62"/>
    </row>
    <row r="269" ht="12.75">
      <c r="AE269" s="62"/>
    </row>
    <row r="270" ht="12.75">
      <c r="AE270" s="62"/>
    </row>
    <row r="271" ht="12.75">
      <c r="AE271" s="62"/>
    </row>
    <row r="272" ht="12.75">
      <c r="AE272" s="62"/>
    </row>
    <row r="273" ht="12.75">
      <c r="AE273" s="62"/>
    </row>
    <row r="274" ht="12.75">
      <c r="AE274" s="62"/>
    </row>
    <row r="275" ht="12.75">
      <c r="AE275" s="62"/>
    </row>
    <row r="276" ht="12.75">
      <c r="AE276" s="62"/>
    </row>
    <row r="277" ht="12.75">
      <c r="AE277" s="62"/>
    </row>
    <row r="278" ht="12.75">
      <c r="AE278" s="62"/>
    </row>
    <row r="279" ht="12.75">
      <c r="AE279" s="62"/>
    </row>
    <row r="280" ht="12.75">
      <c r="AE280" s="62"/>
    </row>
    <row r="281" ht="12.75">
      <c r="AE281" s="62"/>
    </row>
    <row r="282" ht="12.75">
      <c r="AE282" s="62"/>
    </row>
    <row r="283" ht="12.75">
      <c r="AE283" s="62"/>
    </row>
    <row r="284" ht="12.75">
      <c r="AE284" s="62"/>
    </row>
    <row r="285" ht="12.75">
      <c r="AE285" s="62"/>
    </row>
    <row r="286" ht="12.75">
      <c r="AE286" s="62"/>
    </row>
    <row r="287" ht="12.75">
      <c r="AE287" s="62"/>
    </row>
    <row r="288" ht="12.75">
      <c r="AE288" s="62"/>
    </row>
    <row r="289" ht="12.75">
      <c r="AE289" s="62"/>
    </row>
    <row r="290" ht="12.75">
      <c r="AE290" s="62"/>
    </row>
    <row r="291" ht="12.75">
      <c r="AE291" s="62"/>
    </row>
    <row r="292" ht="12.75">
      <c r="AE292" s="62"/>
    </row>
    <row r="293" ht="12.75">
      <c r="AE293" s="62"/>
    </row>
    <row r="294" ht="12.75">
      <c r="AE294" s="62"/>
    </row>
    <row r="295" ht="12.75">
      <c r="AE295" s="62"/>
    </row>
    <row r="296" ht="12.75">
      <c r="AE296" s="62"/>
    </row>
  </sheetData>
  <sheetProtection selectLockedCells="1" selectUnlockedCells="1"/>
  <mergeCells count="84">
    <mergeCell ref="B1:I1"/>
    <mergeCell ref="L1:S1"/>
    <mergeCell ref="V1:AC1"/>
    <mergeCell ref="W3:W12"/>
    <mergeCell ref="Z3:Z7"/>
    <mergeCell ref="AC3:AC8"/>
    <mergeCell ref="Z8:Z13"/>
    <mergeCell ref="AC9:AC15"/>
    <mergeCell ref="W13:W24"/>
    <mergeCell ref="Z14:Z23"/>
    <mergeCell ref="AC16:AC23"/>
    <mergeCell ref="Z24:Z30"/>
    <mergeCell ref="AC24:AC30"/>
    <mergeCell ref="W25:W41"/>
    <mergeCell ref="Z31:Z32"/>
    <mergeCell ref="AC31:AC41"/>
    <mergeCell ref="Z33:Z34"/>
    <mergeCell ref="Z35:Z36"/>
    <mergeCell ref="Z37:Z39"/>
    <mergeCell ref="Z40:Z41"/>
    <mergeCell ref="W42:W54"/>
    <mergeCell ref="Z42:Z55"/>
    <mergeCell ref="AC42:AC44"/>
    <mergeCell ref="AC45:AC46"/>
    <mergeCell ref="AC47:AC56"/>
    <mergeCell ref="W55:W66"/>
    <mergeCell ref="Z56:Z61"/>
    <mergeCell ref="AC57:AC60"/>
    <mergeCell ref="AC61:AC70"/>
    <mergeCell ref="Z62:Z68"/>
    <mergeCell ref="W67:W69"/>
    <mergeCell ref="Z69:Z70"/>
    <mergeCell ref="W70:W72"/>
    <mergeCell ref="Z71:Z73"/>
    <mergeCell ref="AC71:AC77"/>
    <mergeCell ref="W73:W84"/>
    <mergeCell ref="Z74:Z91"/>
    <mergeCell ref="AC78:AC82"/>
    <mergeCell ref="AC83:AC91"/>
    <mergeCell ref="W85:W89"/>
    <mergeCell ref="W90:W112"/>
    <mergeCell ref="Z92:Z93"/>
    <mergeCell ref="AC92:AC93"/>
    <mergeCell ref="Z94:Z99"/>
    <mergeCell ref="AC94:AC101"/>
    <mergeCell ref="Z100:Z101"/>
    <mergeCell ref="Z102:Z103"/>
    <mergeCell ref="AC102:AC104"/>
    <mergeCell ref="Z104:Z110"/>
    <mergeCell ref="AC105:AC110"/>
    <mergeCell ref="Z111:Z112"/>
    <mergeCell ref="AC111:AC116"/>
    <mergeCell ref="W113:W124"/>
    <mergeCell ref="Z113:Z118"/>
    <mergeCell ref="AC117:AC120"/>
    <mergeCell ref="Z119:Z123"/>
    <mergeCell ref="AC121:AC128"/>
    <mergeCell ref="Z124:Z126"/>
    <mergeCell ref="W125:W135"/>
    <mergeCell ref="Z127:Z128"/>
    <mergeCell ref="Z129:Z130"/>
    <mergeCell ref="AC129:AC130"/>
    <mergeCell ref="Z131:Z134"/>
    <mergeCell ref="AC131:AC142"/>
    <mergeCell ref="W136:W145"/>
    <mergeCell ref="AC143:AC144"/>
    <mergeCell ref="AC145:AC146"/>
    <mergeCell ref="W146:W149"/>
    <mergeCell ref="AC147:AC148"/>
    <mergeCell ref="AC149:AC151"/>
    <mergeCell ref="W150:W174"/>
    <mergeCell ref="AC152:AC156"/>
    <mergeCell ref="W175:W178"/>
    <mergeCell ref="W179:W189"/>
    <mergeCell ref="W190:W196"/>
    <mergeCell ref="W197:W201"/>
    <mergeCell ref="W202:W215"/>
    <mergeCell ref="W216:W217"/>
    <mergeCell ref="W218:W234"/>
    <mergeCell ref="W235:W240"/>
    <mergeCell ref="W241:W244"/>
    <mergeCell ref="W245:W246"/>
    <mergeCell ref="W247:W250"/>
    <mergeCell ref="W251:W258"/>
  </mergeCells>
  <printOptions/>
  <pageMargins left="0.7479166666666667" right="0.7479166666666667" top="0.2701388888888889" bottom="0.45" header="0.5118055555555555" footer="0.5118055555555555"/>
  <pageSetup horizontalDpi="300" verticalDpi="3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/>
  <cp:lastPrinted>2013-11-13T14:16:33Z</cp:lastPrinted>
  <dcterms:created xsi:type="dcterms:W3CDTF">2008-12-12T15:03:19Z</dcterms:created>
  <dcterms:modified xsi:type="dcterms:W3CDTF">2024-01-10T12:52:07Z</dcterms:modified>
  <cp:category/>
  <cp:version/>
  <cp:contentType/>
  <cp:contentStatus/>
  <cp:revision>4214</cp:revision>
</cp:coreProperties>
</file>